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unsis\Desktop\(001 A ) OBRAS 2025\cancha voly\LICITACION GIMNASIO 2025 E3 - 30MAYO2026\INFORMACION PARA PUBLICAR LICITACION E3\"/>
    </mc:Choice>
  </mc:AlternateContent>
  <bookViews>
    <workbookView xWindow="9765" yWindow="0" windowWidth="15135" windowHeight="15480" tabRatio="664"/>
  </bookViews>
  <sheets>
    <sheet name="GIMNASIO CATALOGO LICITACION" sheetId="89" r:id="rId1"/>
  </sheets>
  <externalReferences>
    <externalReference r:id="rId2"/>
  </externalReferences>
  <definedNames>
    <definedName name="Año">[1]Datos!$H$52:$H$102</definedName>
    <definedName name="_xlnm.Print_Area" localSheetId="0">'GIMNASIO CATALOGO LICITACION'!$B$1:$G$202</definedName>
    <definedName name="_xlnm.Print_Area">#REF!</definedName>
    <definedName name="Costo_directo">[1]Datos!$D$35</definedName>
    <definedName name="decimal">[1]Datos!$L$43</definedName>
    <definedName name="GEN" localSheetId="0">#REF!</definedName>
    <definedName name="GEN">#REF!</definedName>
    <definedName name="Hasta_Utilidad">'[1]h)Cargos_Adicionales'!$D$25</definedName>
    <definedName name="HERRAMIENTA" localSheetId="0">#REF!</definedName>
    <definedName name="HERRAMIENTA">#REF!</definedName>
    <definedName name="Importe_Campo">'[1]b)Indirectos Desglosados'!$G$74</definedName>
    <definedName name="Importe_CargoAdicional">'[1]h)Cargos_Adicionales'!$D$44</definedName>
    <definedName name="Importe_Central">'[1]b)Indirectos Desglosados'!$G$74</definedName>
    <definedName name="Importe_Financiamiento">'[1]f)Financiamiento'!$I$85</definedName>
    <definedName name="Importe_Indirecto">'[1]b)Indirectos Desglosados'!$F$76</definedName>
    <definedName name="Importe_TotalObra">[1]Datos!$D$37</definedName>
    <definedName name="Importe_Utilidad" localSheetId="0">#REF!</definedName>
    <definedName name="Importe_Utilidad">#REF!</definedName>
    <definedName name="MAT." localSheetId="0">#REF!</definedName>
    <definedName name="MAT.">#REF!</definedName>
    <definedName name="OBRA" localSheetId="0">#REF!</definedName>
    <definedName name="OBRA">#REF!</definedName>
    <definedName name="pintura" localSheetId="0">#REF!</definedName>
    <definedName name="pintura">#REF!</definedName>
    <definedName name="Porcentaje_Campo">'[1]b)Indirectos Desglosados'!$H$74</definedName>
    <definedName name="Porcentaje_CargoAdicional">'[1]h)Cargos_Adicionales'!$E$44</definedName>
    <definedName name="Porcentaje_Central">'[1]b)Indirectos Desglosados'!$F$74</definedName>
    <definedName name="Porcentaje_Financiamiento">'[1]f)Financiamiento'!$K$85</definedName>
    <definedName name="Porcentaje_Indirecto">'[1]b)Indirectos Desglosados'!$H$76</definedName>
    <definedName name="Porcentaje_Utilidad" localSheetId="0">#REF!</definedName>
    <definedName name="Porcentaje_Utilidad">#REF!</definedName>
    <definedName name="PVIOL" localSheetId="0">#REF!</definedName>
    <definedName name="PVIOL">#REF!</definedName>
    <definedName name="Suma_Financiamiento">'[1]f)Financiamiento'!$K$83</definedName>
    <definedName name="TECNICA" localSheetId="0">#REF!</definedName>
    <definedName name="TECNICA">#REF!</definedName>
    <definedName name="_xlnm.Print_Titles" localSheetId="0">'GIMNASIO CATALOGO LICITACION'!$101:$105</definedName>
    <definedName name="_xlnm.Print_Titles">#REF!</definedName>
    <definedName name="Z_BD8249A4_EFCB_428A_8F4B_69959CFDCED9_.wvu.Rows" localSheetId="0" hidden="1">'GIMNASIO CATALOGO LICITACION'!#REF!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6" i="89" l="1"/>
  <c r="G107" i="89" l="1"/>
  <c r="G106" i="89"/>
  <c r="G175" i="89"/>
  <c r="G176" i="89"/>
  <c r="G177" i="89"/>
  <c r="G178" i="89"/>
  <c r="G179" i="89"/>
  <c r="G167" i="89"/>
  <c r="G168" i="89"/>
  <c r="G169" i="89"/>
  <c r="G170" i="89"/>
  <c r="G160" i="89"/>
  <c r="G161" i="89"/>
  <c r="G162" i="89"/>
  <c r="G163" i="89"/>
  <c r="G136" i="89"/>
  <c r="G134" i="89"/>
  <c r="G135" i="89"/>
  <c r="G131" i="89"/>
  <c r="G132" i="89"/>
  <c r="G133" i="89"/>
  <c r="G128" i="89"/>
  <c r="G129" i="89"/>
  <c r="G130" i="89"/>
  <c r="G124" i="89"/>
  <c r="G125" i="89"/>
  <c r="G126" i="89"/>
  <c r="G127" i="89"/>
  <c r="G123" i="89"/>
  <c r="G120" i="89"/>
  <c r="G119" i="89"/>
  <c r="G116" i="89"/>
  <c r="G117" i="89"/>
  <c r="G118" i="89"/>
  <c r="G112" i="89"/>
  <c r="G113" i="89"/>
  <c r="G114" i="89"/>
  <c r="G115" i="89"/>
  <c r="G108" i="89"/>
  <c r="G109" i="89"/>
  <c r="G110" i="89"/>
  <c r="G111" i="89"/>
  <c r="G97" i="89"/>
  <c r="G98" i="89"/>
  <c r="G99" i="89"/>
  <c r="G100" i="89"/>
  <c r="B102" i="89"/>
  <c r="B101" i="89"/>
  <c r="C68" i="89"/>
  <c r="B66" i="89"/>
  <c r="B65" i="89"/>
  <c r="B64" i="89"/>
  <c r="B63" i="89"/>
  <c r="G121" i="89" l="1"/>
  <c r="G137" i="89"/>
  <c r="G174" i="89"/>
  <c r="G166" i="89"/>
  <c r="G171" i="89" s="1"/>
  <c r="G159" i="89"/>
  <c r="G164" i="89" s="1"/>
  <c r="G155" i="89"/>
  <c r="G154" i="89"/>
  <c r="G153" i="89"/>
  <c r="G152" i="89"/>
  <c r="G151" i="89"/>
  <c r="G150" i="89"/>
  <c r="G149" i="89"/>
  <c r="G148" i="89"/>
  <c r="G147" i="89"/>
  <c r="G146" i="89"/>
  <c r="G145" i="89"/>
  <c r="G144" i="89"/>
  <c r="G143" i="89"/>
  <c r="G142" i="89"/>
  <c r="G141" i="89"/>
  <c r="G140" i="89"/>
  <c r="G139" i="89"/>
  <c r="C71" i="89"/>
  <c r="G172" i="89" l="1"/>
  <c r="G156" i="89"/>
  <c r="G180" i="89"/>
  <c r="G42" i="89" s="1"/>
  <c r="G40" i="89"/>
  <c r="G41" i="89"/>
  <c r="G37" i="89"/>
  <c r="G181" i="89" l="1"/>
  <c r="G182" i="89" s="1"/>
  <c r="G183" i="89" s="1"/>
  <c r="G38" i="89"/>
  <c r="G36" i="89"/>
  <c r="G46" i="89" l="1"/>
  <c r="G48" i="89" s="1"/>
  <c r="G50" i="89" s="1"/>
</calcChain>
</file>

<file path=xl/sharedStrings.xml><?xml version="1.0" encoding="utf-8"?>
<sst xmlns="http://schemas.openxmlformats.org/spreadsheetml/2006/main" count="258" uniqueCount="185">
  <si>
    <t>CLAVE</t>
  </si>
  <si>
    <t>UNIDAD</t>
  </si>
  <si>
    <t>TOTAL</t>
  </si>
  <si>
    <t>PZA</t>
  </si>
  <si>
    <t>CANTIDAD</t>
  </si>
  <si>
    <t>M2</t>
  </si>
  <si>
    <t>M3</t>
  </si>
  <si>
    <t>KG</t>
  </si>
  <si>
    <t>ML</t>
  </si>
  <si>
    <t>SAL</t>
  </si>
  <si>
    <t>UNIVERSIDAD DE LA SIERRA SUR</t>
  </si>
  <si>
    <t>CATALOGO DE CONCEPTOS</t>
  </si>
  <si>
    <t>DESCRIPCION DE CONCEPTO</t>
  </si>
  <si>
    <t>P. U.</t>
  </si>
  <si>
    <t>IMPORTE</t>
  </si>
  <si>
    <t>TOTAL DE CIMENTACIÓN</t>
  </si>
  <si>
    <t>TOTAL DE ESTRUCTURA</t>
  </si>
  <si>
    <t>TOTAL INSTALACIONES</t>
  </si>
  <si>
    <t>CAP-01</t>
  </si>
  <si>
    <t>CAPITULO 01.-CIMENTACIÓN</t>
  </si>
  <si>
    <t>CAP-02</t>
  </si>
  <si>
    <t>CAPITULO 02.- ESTRUCTURA</t>
  </si>
  <si>
    <t>CAP-03</t>
  </si>
  <si>
    <t>CAP-05</t>
  </si>
  <si>
    <t>SUB TOTAL</t>
  </si>
  <si>
    <t>SAL.</t>
  </si>
  <si>
    <t>CADENA DE DESPLANTE DE 14X15 CMS. EN PUERTAS, CON CONCRETO F'C=200 KG/CM2, ARMADO CON 4 VAR. DE 3/8", EST. DE 1/4" @ 20 CMS. INCLUYE: CRUCE DE VARILLAS, CIMBRA COMUN, COLADO, VIBRADO, Y DESCIMBRADO.</t>
  </si>
  <si>
    <t>PZAS</t>
  </si>
  <si>
    <t>APLANADO EN MUROS DE TABIQUE, ACABADO RUSTICO, PARA RECIBIR AZULEJO, CON MEZCLA DE CEMENTO-CAL-ARENA, PROP. 1:1/4:4 A PLOMO Y REGLA, CON LLANA DE MADERA, EN PLANTA BAJA Y ALTA, INCLUYE: ANDAMIOS Y ELEVACIONES, PICADO DE ELEMENTOS DE CONCRETO PARA MEJOR ADHERENCIA Y ADITIVO PARA UNIR CONCRETO VIEJO CON NUEVO, HERRAMIENTA, MATERIALES, MANO DE OBRA, LIMPIEZA Y RETIRO DE SOBRANTES FUERA DE LA OBRA.</t>
  </si>
  <si>
    <t>SALIDA HIDRAULICA, PARA WC (FLUXOMETRO),  CON TUBERIA DE COBRE TIPO "M" DE 1", 1 1/4" Y 1 1/2", INCLUYE; EXCAVACIONES, RANURAS, RESANES, CONEXIÓNES, MATERIALES  MENORES, HERAMIENTA, MANO DE OBRA, PRUEBAS Y TODO LO NECESARIO PARA SU BUEN FUNCIONAMIENTO, CONTEMPLAR SALIDA A REGISTRO EXTERIOR, VER DISTANCIAS EN PLANOS.</t>
  </si>
  <si>
    <t>CMN001</t>
  </si>
  <si>
    <t>CMN002</t>
  </si>
  <si>
    <t>CMN003</t>
  </si>
  <si>
    <t>CMN004</t>
  </si>
  <si>
    <t>CMN005</t>
  </si>
  <si>
    <t>CMN006</t>
  </si>
  <si>
    <t>CMN007</t>
  </si>
  <si>
    <t>PLANTILLA DE CONCRETO HECHO EN OBRA F'C=100 KG/CM2 DE 5 CM DE ESPESOR, INCLUYE; CIMBRADO, DESCIMBRADO, VACIADO, NIVELADO, HERRAMIENTA, MATERIAL Y MANO DE OBRA.</t>
  </si>
  <si>
    <t>CMN008</t>
  </si>
  <si>
    <t>PLANTILLA DE CONCRETO HECHO EN OBRA F'C=100 KG/CM2 DE 10 CM DE ESPESOR, INCLUYE; CIMBRADO, DESCIMBRADO, VACIADO, NIVELADO, HERRAMIENTA, MATERIAL Y MANO DE OBRA.</t>
  </si>
  <si>
    <t>CMN009</t>
  </si>
  <si>
    <t>CMN010</t>
  </si>
  <si>
    <t>CMN011</t>
  </si>
  <si>
    <t>CMN012</t>
  </si>
  <si>
    <t>CMN013</t>
  </si>
  <si>
    <t>CMN014</t>
  </si>
  <si>
    <t>CMN015</t>
  </si>
  <si>
    <t>CMN016</t>
  </si>
  <si>
    <t>CMN017</t>
  </si>
  <si>
    <t>CMN018</t>
  </si>
  <si>
    <t>CMN019</t>
  </si>
  <si>
    <t>ETA001</t>
  </si>
  <si>
    <t>ETA002</t>
  </si>
  <si>
    <t>ETA003</t>
  </si>
  <si>
    <t>ETA004</t>
  </si>
  <si>
    <t>ETA005</t>
  </si>
  <si>
    <t>ETA006</t>
  </si>
  <si>
    <t>ETA007</t>
  </si>
  <si>
    <t>ETA008</t>
  </si>
  <si>
    <t>ETA009</t>
  </si>
  <si>
    <t>ETA010</t>
  </si>
  <si>
    <t>ETA011</t>
  </si>
  <si>
    <t>CAP-04</t>
  </si>
  <si>
    <t>IER001</t>
  </si>
  <si>
    <t>IER002</t>
  </si>
  <si>
    <t>IER003</t>
  </si>
  <si>
    <t>IER004</t>
  </si>
  <si>
    <t>IER005</t>
  </si>
  <si>
    <t>IHS001</t>
  </si>
  <si>
    <t>IHS002</t>
  </si>
  <si>
    <t>IHS003</t>
  </si>
  <si>
    <t>IHS004</t>
  </si>
  <si>
    <t>IHS005</t>
  </si>
  <si>
    <t>SUMINISTRO Y COLOCACION DE COLADERA DE PISO HELVEX MOD. 24, DE UNA BOCA, DE REJILLA REDONDA, SELLO HIDRÁULICO, INCLUYE; CONEXIONES, MATERIALES MENORES, HERRAMIENTA, MANO DE OBRA Y PRUEBAS. TRABAJO TERMINADO.</t>
  </si>
  <si>
    <t>16 % I.V.A</t>
  </si>
  <si>
    <t>EXCAVACION A CIELO ABIERTO EN MATERIAL TIPO B, POR MEDIOS MECANICOS, A UNA PROFUNDIDAD PROMEDIO DE 1.00 MT., INCLUYE; TRASPALEOS, CARGA, DESCARGA, Y RETIRO DEL MATERIAL NO UTIL EN CAMION VOLTEO, FUERA DE LA INSTITUCION, A LA DISTANCIA NECESARIA, COMO MINIMO A 1 KM. A LA REDONDA, Y TODO LO NECESARIO PARA SU CORRECTA EJECUCIÓN.</t>
  </si>
  <si>
    <t>EXCAVACIÓN EN CEPAS HASTA 2,00 MT DE PROFUNDIDAD, POR MEDIOS MECANICOS EN TERRENO TIPO "B", PROFUNDIDAD INDICADA EN OBRA, INCLUYE; TRASPALEOS, CARGA, DESCARGA, Y RETIRO DEL MATERIAL NO UTIL EN CAMION VOLTEO, FUERA DE LA INSTITUCION, A LA DISTANCIA NECESARIA, COMO MINIMO A 1 KM. A LA REDONDA, Y TODO LO NECESARIO PARA SU CORRECTA EJECUCIÓN.</t>
  </si>
  <si>
    <t>EXCAVACIÓN MANUAL EN CEPAS EN TERRENO TIPO "B", PROFUNDIDAD INDICADA EN OBRA, INCLUYE; TRASPALEOS, CARGA, DESCARGA, Y RETIRO DEL MATERIAL NO UTIL EN CAMION VOLTEO, FUERA DE LA INSTITUCION, A LA DISTANCIA NECESARIA, COMO MINIMO A 1 KM. A LA REDONDA, Y TODO LO NECESARIO PARA SU CORRECTA EJECUCIÓN.</t>
  </si>
  <si>
    <t>SUMINISTRO Y RELLENO DE MATERIAL INERTE CON BAILARINA Y AGUA, EN CAPAS DE 20 CM. DE ESPESOR, AL 95% DE SU P.V.S. INCLUYE: TRASPALEO, ACARREOS DENTRO DE LA OBRA POR MEDIOS MANUALES O MECANICOS, HERRAMIENTA, MANO DE OBRA, PRUEBAS DE LABORATORIO (3 EXTRACCIONES POR CAPA), ESTE TRABAJO DEBERA REALIZARSE EN SU TOTALIDAD ENSEGUIDA DEL DESCIMBRADO DE LAS CADENAS DE DESPLANTE, PREVIO AL COLADO DE COLUMNAS Y MUROS.</t>
  </si>
  <si>
    <t>CONCRETO PREMEZCLADO F'C=250 KG/CM² EN ESTRUCTURA (LOSAS DE ENTREPISO, LOSA DE AZOTEA, TRABES), T.M.A. 3/4", REVENIMIENTO DE 12 +- 3.5 CMS., COLADO MONOLITICAMENTE DE LOSAS, TRABES Y CADENAS DE CERRAMIENTO, INCLUYE: NIVELADO, MAESTREADO, EN EL CASO DE LA LOSA DE AZOTEA ACABADO FINO PARA RECIBIR IMPERMEABILIZANTE, REVENIMIENTO, BOMBEO, VIBRADO, CURADO DE 7 DIAS COMO MINIMO, PRUEBAS DE LABORATORIO DE UNA MUESTRA POR CADA 12 M3, EN VOLUMENES PEQUEÑOS, MINIMO 1 MUESTRA POR 6 M3. (MUESTRA DE 4 CILINDROS)., ELEVACIONES HASTA UNA ALTURA DE 9.00 MT., LIMPIEZA Y RETIRO DE SOBRANTES FUERA DE LA OBRA.</t>
  </si>
  <si>
    <t>CONCRETO HECHO EN OBRA F'C=250 KG/CM² EN ESTRUCTURA (COLUMNAS, MUROS, RAMPAS, LOSAS), T.M.A. 3/4", REVENIMIENTO  DE 12 +- 3.5 CMS.,  INCLUYE; COLOCADO, VIBRADO, CURADO, NIVELACION, PLOMO, ESCUADRA, PRUEBAS DE LABORATORIO DE UNA MUESTRA POR CADA 12 M3, EN VOLUMENES PEQUEÑOS, MINIMO 1 MUESTRA DE 3-6 M3. (MUESTRA DE 4 CILINDROS)., ELEVACIONES HASTA UNA ALTURA DE 9.00 MT.</t>
  </si>
  <si>
    <t>APLANADO EN MUROS DE TABIQUE Y DE CONCRETO, TERMINADO FINO, CON MEZCLA DE CEMENTO-CAL-ARENA, PROP. 1:1/4:4 A PLOMO Y REGLA, CON LLANA DE MADERA, EN PLANTA BAJA Y ALTA, INCLUYE: ANDAMIOS Y ELEVACIONES A UNA ALTURA DE 9.00 MT., REMATES, BOQUILLAS, RECORTE Y AFINE DE APLANADO EN ZOCLO, PICADO DE ELEMENTOS DE CONCRETO PARA MEJOR ADHERENCIA Y ADHITIVO PARA UNIR CONCRETO VIEJO CON NUEVO, HERRAMIENTA, MATERIALES, MANO DE OBRA, LIMPIEZA Y RETIRO DE SOBRANTES FUERA DE LA OBRA, TERMINADO LISO O RAYADO FINO CON ESPONJA.</t>
  </si>
  <si>
    <t>FIRME DE CONCRETO F'C= 150 KG/CM2, DE 8 CMS. DE ESPESOR, REFORZADO CON MALLA ELECTROSOLDADA 6/6-10-10, INCLUYE: CANALON DE BAÑOS, COMPACTACIÓN, TRAZO, NIVELACIÓN, CIMBRADO, DESCIMBRADO, Y MAESTRADO, LIMPIEZA Y RETIRO DE SOBRANTES FUERA DE LA INSTITUCION.</t>
  </si>
  <si>
    <t>PISOS Y BANQUETAS DE CONCRETO F'C= 150 KG/CM2 REFORZADO CON MALLA ELECTROSOLDADA 6x6-10x10 DE 10 CM. DE ESPESOR, INCLUYE: NIVELACION Y COMPACTACION, ACABADO RAYADO CON ESCOBA, EN LOSAS DE 3.00 X 2.00 MTS. MAXIMO, JUNTA FRIAS ACABADAS CON VOLTEADOR, SE DEBERÁ AGREGAR 100 GRS DE FIBRA SINTETICA FESTER POR CADA SACO DE CEMENTO, LIMPIEZA Y RETIRO DE SOBRANTES.</t>
  </si>
  <si>
    <t>REGISTRO ELÉCTRICO PARA INTERIOR DE 60 X 60 X 80 CMS. DE ALTURA, MEDIDAS INTERIORES, HECHO CON TABIQUE DE CEMENTO, TIPO PESADO DE 10X14X28 CMS. PLANTILLA DE CONCRETO SIMPLE, APLANADO INTERIOR CON MORTERO CEMENTO-ARENA PROP. 1:5, CAMA DE GRAVA DE 7 CM., TAPA HECHA CON MARCO DE ANGULO DE 1"X1"X3/16 Y CONTRAMARCO DE ANGULO DE 3/4"X3/4"X3/16, Y COLADA CON CONCRETO SIMPLE, LISTA PARA RECIBIR LOSETA DE CERÁMICA ANTIDERRAPANTE, VER DETALLE EN PLANO DE ACABADOS, INCLUYE: MATERIAL, MANO DE OBRA, HERRAMIENTA Y LIMPIEZA DEL ÁREA DE TRABAJO.</t>
  </si>
  <si>
    <t>REGISTRO INTERIOR PARA EL SISTEMA DE RED DE DATOS DE 80 X 80 X 80 CMS. DE ALTURA, MEDIDAS INTERIORES , HECHO CON TABIQUE DE CEMENTO, TIPO PESADO DE 10X14X28 CMS. PLANTILLA DE CONCRETO SIMPLE, APLANADO INTERIOR CON MORTERO CEMENTO-ARENA PROP. 1:5, FIRME DE CONCRETO F'C=100 KG/CM2 DE 8 CM., TAPA HECHA CON MARCO DE ANGULO DE 1"X1"X3/16 Y CONTRAMARCO DE ANGULO DE 3/4"X3/4"X3/16, Y COLADA CON CONCRETO SIMPLE, LISTA PARA RECIBIR LOSETA DE CERAMICA ANTIDERRAPANTE, VER DETALLE EN PLANO DE ACABADOS, INCLUYE: MATERIAL, MANO DE OBRA, HERRAMIENTA Y LIMPIEZA DEL AREA DE TRABAJO</t>
  </si>
  <si>
    <t>TOTAL DE ALBAÑILERÍA</t>
  </si>
  <si>
    <t>CAPITULO 03. ALBAÑILERIA</t>
  </si>
  <si>
    <t>A).-INSTALACION ELECTRICA, RED, Y CAMARAS</t>
  </si>
  <si>
    <t>TOTAL A) INSTALACION ELECTRICA, RED, Y CAMARAS</t>
  </si>
  <si>
    <t>B) INSTALACION HIDRAULICA-SANITARIA</t>
  </si>
  <si>
    <t>TOTAL B) INSTALACION HIDRAULICA-SANITARIA</t>
  </si>
  <si>
    <t>SUMINISTRO Y COLOCACION DE LOSETA CATANIA GRIGIO DE 60 x 60 CMS. DE PRIMERA, MCA. INTERCERAMIC, COLOCADA CON CEMENTO-ARENA 1:5, SEPARACION CON CRUCETAS DE 2 MM., TERMINADA CON BOQUILLA SIN ARENA COLOR GRAY, SACO DE 5 KG, CORTES RECTOS Y A 45° Y DESPERDICIOS. LIMPIEZA DEL AREA Y RETIRO DE SOBRANTES FUERA DE LA OBRA.</t>
  </si>
  <si>
    <t>COLOCACION DE LOSETA MURETTO GRAY DE 40X60 CM, (1.44 M2/CAJA) DE PRIMERA CALIDAD, EN BAÑOS, ASENTADO CON PEGAZULEJO BLANCO, TERMINADA CON BOQUILLA SIN ARENA GRIS (SACO CON 10 KG),  INCLUYE: MATERIAL, CORTES RECTOS Y A 45°, BOQUILLAS, REMATES, ANDAMIOS, LIMPIEZA Y RETIRO DE SOBRANTES FUERA DE LA OBRA.</t>
  </si>
  <si>
    <t>COLOCACION DE AZULEJO DE PRIMERA CALIDAD CATANIA AVORIO DE 25X40 CM, (1.50 M2/CAJA), EN BAÑOS, ASENTADO CON PEGAZULEJO BLANCO, TERMINADA CON BOQUILLA SIN ARENA GRIS (SACO CON 10 KG),  INCLUYE: MATERIAL, CORTES RECTOS Y A 45°, BOQUILLAS, REMATES, ANDAMIOS, LIMPIEZA Y RETIRO DE SOBRANTES FUERA DE LA OBRA.</t>
  </si>
  <si>
    <t>SUMINISTRO Y COLOCACIÓN DE TAZA HELVEX NAO MOD TZF-1 P/FLUX. BLANCO CON FLUXOMETRO 110-WC-4.8, HELVEX DE MANIJA P/WC DE 38 MM, C/NIPLE RECTO P/SPUD, INCLUYE: SOLDADURA, CORTES, MATERIAL, MANO DE OBRA, EQUIPO, HERRAMIENTA, PRUEBAS, Y LO NECESARIO PARA SU CORRECTA EJECUCION.</t>
  </si>
  <si>
    <t>SUMINISTRO Y COLOCACIÓN DE MINGITORIO HELVEX SECO, DE CERAMICA, MOD. NEGEV MG0-E, INCLUYE: MATERIALES DE FIJACION, MENSULAS, SOLDADURA, CORTES, MATERIAL, MANO DE OBRA, EQUIPO, HERRAMIENTA, PRUEBAS, Y LO NECESARIO PARA SU CORRECTA EJECUCION.</t>
  </si>
  <si>
    <t>SUMINISTRO Y COLOCACIÓN DE LAVABO OVALIN DE SOBRECUBIERTA RONDALYN BLANCO, CON UNA PERFORACION, 4", MCA. AMERICAN ESTANDART, INCLUYE: LLAVE ECONOMIZADORA CIERRE AUTOMATICO 1.9 L, MODELO TV105-2, MARCA HELVEX, VALVULAS, MANGUERA FLEXIBLE DE 3/4", CESPOL, MATERIAL, MANO DE OBRA, EQUIPO, HERRAMIENTA, PRUEBAS, Y LO NECESARIO PARA SU CORRECTA EJECUCION</t>
  </si>
  <si>
    <t>SALIDA DE CONTACTO EN PLANTA BAJA Y ALTA, CON CAJA DE REGISTRO GALVANIZADA Y TUBO CONDUIT PVC TIPO PESADO DE 13 MM. (0.50 M), 19 MM. (4.50 M), 25 MM. (1.50 M), Y 32 MM (1.00 M), CABLE THW CONDUMEX CAL.10 (31 M.), DESNUDO CAL. 10 (6.30 M), DESNUDO CAL. 12 (4.50 M), DESNUDO CAL. 8 (1.10 M), INCLUYE; CURVAS, CONTRA Y MONITOR, EXCAVACION, RELLENO, RANURAS, RESANES, PERFILADO DE CAJAS Y CHALUPAS A PLOMO Y ESCUADRA, ACABADO FINO, LIMPIEZA DE DUCTERIA, CAJAS Y/O CHALUPAS, PRUEBAS, Y TODO LO NECESARIO PARA SU BUEN FUNCIONAMIENTO, VER DISTACIAS Y ESPECIFICACIONES EN PLANO ELECTRICO.</t>
  </si>
  <si>
    <t>SALIDA DE ALUMBRADO EN MURO-LOSA MACIZA, EN PLANTA BAJA Y ALTA, CON CAJA DE REGISTRO GALVANIZADA Y TUBO CONDUIT PVC TIPO PESADO DE 13 MM (3.50 M), 19 MM (1.00 M), Y 25 MM (0.50 M), CABLE THW CONDUMEX CAL. 12 (16 M.), DESNUDO CAL. 14 (4 M.), DESNUDO CAL. 12 (0.50 M.), Y DESNUDO CAL. 10 (1 M.) INCLUYE; RANURAS, RESANES, CURVAS, CONTRA Y MONITOR, PRUEBAS, LIMPIEZA DE LA DUCTERIA, Y TODO LO NECESARIO PARA SU CORRECTA EJECUCION. (VER PLANO ELECTRICO).</t>
  </si>
  <si>
    <t>SALIDA SANITARIA CON TUBO DE PVC SANITARIO REFORZADO DE 2" Y 4", INCLUYE; CODOS, YEES, HERRAJES, EXCAVACIONES, RELLENOS, HERRAMIENTA, MANO DE OBRA, PRUEBAS Y TODO LO NECESARIO PARA SU BUEN FUNCIONAMIENTO, CONTEMPLAR SALIDA A REGISTRO EXTERIOR, VER DISTANCIAS EN PLANOS.</t>
  </si>
  <si>
    <t>SALIDA HIDRAULICA, PARA LAVABOS, MINGITORIOS, Y TARJAS, CON TUBERIA DE COBRE TIPO "M" DE 1/2", 3/4", 1" Y 1 1/4" INCLUYE; EXCAVACIONES, RANURAS, RESANES, CONEXIÓNES, MATERIALES  MENORES, HERAMIENTA, MANO DE OBRA, PRUEBAS Y TODO LO NECESARIO PARA SU BUEN FUNCIONAMIENTO, CONTEMPLAR SALIDA A REGISTRO EXTERIOR, VER DISTANCIAS EN PLANOS.</t>
  </si>
  <si>
    <t xml:space="preserve">SUMINISTRO, HABILITADO, ARMADO Y COLOCACION DE ACERO DE REFUERZO DE # 2 (ALAMBRON) FY=2530 KG/CM2, EN ESTRUCTURA, CONTEMPLAR EN EL PRECIO UNITARIO LOS ANCLAJES, TRASLAPES, SILLETAS, GANCHOS, ESCUADRAS, DESPERDICIOS, PRUEBAS DE LABORATORIO, LIMPIEZA Y RETIRO DE SOBRANTES, VER ESPECIFICACIONES EN PLANOS ESTRUCTURALES. </t>
  </si>
  <si>
    <t xml:space="preserve">SUMINISTRO, HABILITADO, ARMADO Y COLOCACION DE ACERO DE REFUERZO DIAM. #2 (ALAMBRON) FY=2530 KG/CM2, CONTEMPLAR EN EL PRECIO UNITARIO LOS ANCLAJES, TRASLAPES, SILLETAS, GANCHOS, ESCUADRAS, DESPERDICIOS, PRUEBAS DE LABORATORIO, LIMPIEZA Y RETIRO DE SOBRANTES, VER ESPECIFICACIONES EN PLANOS ESTRUCTURALES. </t>
  </si>
  <si>
    <t xml:space="preserve">SUMINISTRO, HABILITADO,  ARMADO, Y COLOCACION DE ACERO DE REFUERZO EN CIMENTACION DIAM. #3 FY=4200 KG/CM2, ANCLAJE EN CIMENTACION DE 0.40 M., CONTEMPLAR EN EL PRECIO UNITARIO LOS ANCLAJES, TRASLAPES, SILLETAS, GANCHOS, ESCUADRAS, DESPERDICIOS, PRUEBAS DE LABORATORIO, LIMPIEZA Y RETIRO DE SOBRANTES, VER ESPECIFICACIONES EN PLANOS ESTRUCTURALES. </t>
  </si>
  <si>
    <t xml:space="preserve">SUMINISTRO, HABILITADO,  ARMADO, Y COLOCACION DE ACERO DE REFUERZO EN CIMENTACION DIAM. #4 FY=4200 KG/CM2,  ANCLAJE EN CIMENTACION DE 0.50 M., CONTEMPLAR EN EL PRECIO UNITARIO LOS ANCLAJES, TRASLAPES, SILLETAS, GANCHOS, ESCUADRAS, DESPERDICIOS, PRUEBAS DE LABORATORIO, LIMPIEZA Y RETIRO DE SOBRANTES, VER ESPECIFICACIONES EN PLANOS ESTRUCTURALES. </t>
  </si>
  <si>
    <t xml:space="preserve">SUMINISTRO, HABILITADO,  ARMADO, Y COLOCACION DE ACERO DE REFUERZO EN CIMENTACION DIAM. #5 FY=4200 KG/CM2,  ANCLAJE EN CIMENTACION DE 0.60 M., CONTEMPLAR EN EL PRECIO UNITARIO LOS ANCLAJES, TRASLAPES, SILLETAS, GANCHOS, ESCUADRAS, DESPERDICIOS, PRUEBAS DE LABORATORIO, LIMPIEZA Y RETIRO DE SOBRANTES, VER ESPECIFICACIONES EN PLANOS ESTRUCTURALES. </t>
  </si>
  <si>
    <t>CIMBRA PARA CIMENTACIÓN CON MADERA DE PINO DE 3A. ACABADO COMÚN, INCLUYE: CIMBRADO, DESCIMBRADO, DESMOLDANTE, PLOMO, ESCUADRA, NIVEL, LIMPIEZA Y RETIRO DE SOBRANTES FUERA DE LA OBRA.</t>
  </si>
  <si>
    <t>CONCRETO PREMEZCLADO F'C=250 KG/CM2 EN CIMENTACIÓN T.M.A. 3/4", REVENIMIENTO DE 12+- 3.5 CMS., INCLUYE; COLOCADO, VIBRADO, CURADO, NIVELACION, PLOMO, ESCUADRA, PRUEBAS DE LABORATORIO DE UNA MUESTRA POR CADA 12 M3, RESPECTO A VOLUMENES PEQUEÑOS SERA UN MINIMO DE 1 MUESTRA POR 6 M3. (MUESTRA DE 4 CILINDROS).</t>
  </si>
  <si>
    <t>CONCRETO HECHO EN OBRA F'C=250 KG/CM2 EN CIMENTACIÓN T.M.A. 3/4", REVENIMIENTO DE 12+- 3.5 CMS., INCLUYE; COLOCADO, VIBRADO, CURADO, NIVELACION, PLOMO, ESCUADRA,  PRUEBAS DE LABORATORIO DE UNA MUESTRA POR CADA 12 M3, RESPECTO A VOLUMENES PEQUEÑOS SERA UN MINIMO DE 1 MUESTRA POR 6 M3. (MUESTRA DE 4 CILINDROS).</t>
  </si>
  <si>
    <t>CONCRETO HECHO EN OBRA F'C=100 KG/CM2 EN CIMENTACIÓN T.M.A. 3/4", REVENIMIENTO DE 12+- 3.5 CMS., INCLUYE; COLOCADO, VIBRADO, CURADO, NIVELACION, PLOMO, ESCUADRA,  PRUEBAS DE LABORATORIO DE UNA MUESTRA POR CADA 12 M3, RESPECTO A VOLUMENES PEQUEÑOS SERA UN MINIMO DE 1 MUESTRA POR 6 M3. (MUESTRA DE 4 CILINDROS).</t>
  </si>
  <si>
    <t>APAGADOR CON CAJA DE REGISTRO GALVANIZADA, TUBO CONDUIT PVC TIPO PESADO DE 13 MM. (5.00 M), TUBO CONDUIT PVC TIPO PESADO DE 19 MM (3.50 M), CON CABLE THW CAL. 12 (19.60 M), DESNUDO CAL. 12 (0.70 M) Y DESNUDO CAL. 14 (7.60 M), INCLUYE; INTERRUPTORES, PLACA DE RESINA DE 1 O 2 VENTANAS, MARCA QUINZIÑO, LINEA EVOLUCIÓN, COLOR BLANCO MERIDA, CURVAS, CONECTORES, RANURAS, RESANES, PRUEBAS, Y TODO LO NECESARIO PARA SU BUEN FUNCIONAMIENTO, (VER PLANO ELECTRICO).</t>
  </si>
  <si>
    <t>DESCRIPCIÓN:</t>
  </si>
  <si>
    <t>PARTIDAS</t>
  </si>
  <si>
    <t>CAPITULO 01. CIMENTACION</t>
  </si>
  <si>
    <t>CAPITULO 02. ESTRUCTURAS</t>
  </si>
  <si>
    <t xml:space="preserve">       B) INSTALACION HIDRAULICA - SANITARIA</t>
  </si>
  <si>
    <t xml:space="preserve">S U B T O T A L </t>
  </si>
  <si>
    <t>16 %   I. V. A.</t>
  </si>
  <si>
    <t xml:space="preserve">T O T A L </t>
  </si>
  <si>
    <t>TUBO DE VENTILACIÓN DE 7 M. DE ALTURA, PARA LINEA SANITARIA CON CONEXIONES (CODOS, TEES, COPLES), Y TUBO DE PVC SANITARIO (ANGER) DE 2" HASTA 35 CM SOBRE NIVEL DE AZOTEA, INCLUYE; CONECCION A CADA MUEBLE, CASTILLO (ARMEX) NO ESTRUCTURAL DE 15X15 CMS. CONCRETO F´C= 200 KG/CM2, CIMBRADO, DECIMBRADO, MATERIALES MENORES, HERRAMIENTA, MANO DE OBRA Y PRUEBAS. TRABAJO TERMINADO, VER RAMAL Y DISTANCIAS EN PLANOS.</t>
  </si>
  <si>
    <t xml:space="preserve">CIMBRA EN COLUMNAS Y MUROS (MC), CON CIMBRA FILM DE 0.18X1.22X2.44 M, ACABADO APARENTE Y LISO, INCLUYE: HABILITADO, CIMBRADO, DESCIMBRADO, CHAFLANES U OCHAVOS, CORTE Y RETIRO DE SOBRANTES, REBABEO, RESANES, ELEVACIONES HASTA UNA ALTURA DE 8.00 M, MATERIAL, MANO DE OBRA, DEBERA USAR ESCUADRA Y PLOMO, TRABAJO TERMINADO, ACABADO LISTO PARA RECIBIR SELLADOR Y PINTURA. </t>
  </si>
  <si>
    <t>CIMBRA COMÚN EN COLUMNAS Y MUROS, CON MADERA DE PINO O TRIPLAY DE PINO DE 16 A 18 MM. EN PLANTA BAJA Y ALTA, INCLUYE: HABILITADO, CIMBRADO, PLOMEADO, DESCIMBRADO, RETIRO DE RESIDUOS, RECORTE DE ALAMBRON O VARILLA, ELEVACIONES HASTA UNA ALTURA DE 8.00 MT., DEBERA USAR ESCUADRA Y PLOMO, LIMPIEZA Y RETIRO DE SOBRANTES FUERA DE LA OBRA.</t>
  </si>
  <si>
    <t xml:space="preserve">CIMBRA DE TRABES (RECTAS Y CURVAS) EN ENTREPISO Y AZOTEA, CON CIMBRA FILM DE 0.18X1.22X2.44 M, ACABADO APARENTE Y LISO, INCLUYE: CHAFLANES U OCHAVOS, GOTEROS, FRENTES, CIMBRADO, DESCIMBRADO, ANDAMIOS, ELEVACIONES HASTA 8.00 M, RETIRO DE SOBRANTES, REBABEO, RESANES, AFINADO DE OQUEDADES, MATERIAL, MANO DE OBRA, DEBERA USAR ESCUADRA, NIVEL, Y PLOMO, TRABAJO TERMINADO, ACABADO LISTO PARA RECIBIR SELLADOR Y PINTURA. </t>
  </si>
  <si>
    <t xml:space="preserve">CIMBRA PARA LOSAS DE ENTREPISO, AZOTEA Y RAMPAS, CON CIMBRA FILM DE 0.18X1.22X2.44 M, ACABADO APARENTE Y LISO, INCLUYE: CHAFLANES U OCHAVOS, GOTEROS, FRENTES, CIMBRADO, DESCIMBRADO, ANDAMIOS, ELEVACIONES HASTA 8.00 M, RETIRO DE SOBRANTES, REBABEO, RESANES, AFINADO DE OQUEDADES, MATERIAL, MANO DE OBRA, DEBERA USAR ESCUADRA, NIVEL, Y PLOMO, TRABAJO TERMINADO, ACABADO LISTO PARA RECIBIR SELLADOR Y PINTURA. </t>
  </si>
  <si>
    <t>ALB001</t>
  </si>
  <si>
    <t>ALB002</t>
  </si>
  <si>
    <t>ALB003</t>
  </si>
  <si>
    <t>ALB004</t>
  </si>
  <si>
    <t>ALB005</t>
  </si>
  <si>
    <t>ALB006</t>
  </si>
  <si>
    <t>ALB007</t>
  </si>
  <si>
    <t>ALB008</t>
  </si>
  <si>
    <t>ALB009</t>
  </si>
  <si>
    <t>ALB010</t>
  </si>
  <si>
    <t>ALB011</t>
  </si>
  <si>
    <t>ALB012</t>
  </si>
  <si>
    <t>ALB013</t>
  </si>
  <si>
    <t>ALB014</t>
  </si>
  <si>
    <t>ALB015</t>
  </si>
  <si>
    <t>ALB016</t>
  </si>
  <si>
    <t>ALB017</t>
  </si>
  <si>
    <t>ACA001</t>
  </si>
  <si>
    <t>ACA002</t>
  </si>
  <si>
    <t>ACA003</t>
  </si>
  <si>
    <t>ACA004</t>
  </si>
  <si>
    <t>ACA005</t>
  </si>
  <si>
    <t>ACA006</t>
  </si>
  <si>
    <t xml:space="preserve">       A) INSTALACION ELECTRICA, RED, Y CAMARAS</t>
  </si>
  <si>
    <t xml:space="preserve">SUMINISTRO, HABILITADO, ARMADO Y COLOCACION DE ACERO DE REFUERZO DIAM.#3 FY= 4200 KG/CM2 EN ESTRUCTURA, EN PLANTA BAJA Y ALTA, TERMINACION DE VARILLA EN AZOTEA CON ESCUADRA DE 0.50 CM., ELEVACIONES HASTA UNA ALTURA DE 8.00 MT., CONTEMPLAR EN EL PRECIO UNITARIO LOS ANCLAJES, TRASLAPES, SILLETAS, GANCHOS, ESCUADRAS, DESPERDICIOS, PRUEBAS DE LABORATORIO, LIMPIEZA Y RETIRO DE SOBRANTES, VER ESPECIFICACIONES EN PLANOS ESTRUCTURALES. </t>
  </si>
  <si>
    <t xml:space="preserve">SUMINISTRO, HABILITADO, ARMADO Y COLOCACION DE ACERO DE REFUERZO DIAM.#4 FY= 4200 KG/CM2 EN ESTRUCTURA, EN PLANTA BAJA Y ALTA, TERMINACION DE VARILLA EN AZOTEA CON ESCUADRA DE 0.50 CM., ELEVACIONES HASTA UNA ALTURA DE 8.00 MT. CONTEMPLAR EN EL PRECIO UNITARIO LOS ANCLAJES, TRASLAPES, SILLETAS, GANCHOS, ESCUADRAS, DESPERDICIOS, PRUEBAS DE LABORATORIO, LIMPIEZA Y RETIRO DE SOBRANTES, VER ESPECIFICACIONES EN PLANOS ESTRUCTURALES. </t>
  </si>
  <si>
    <t xml:space="preserve">SUMINISTRO, HABILITADO, ARMADO Y COLOCACION DE ACERO DE REFUERZO DIAM.#5 FY= 4200 KG/CM2 EN ESTRUCTURA, EN PLANTA BAJA Y ALTA, TERMINACION DE VARILLA EN AZOTEA CON ESCUADRA DE 0.50 CM., ELEVACIONES HASTA UNA ALTURA DE 8.00 MT. CONTEMPLAR EN EL PRECIO UNITARIO LOS ANCLAJES, TRASLAPES, SILLETAS, GANCHOS, ESCUADRAS, DESPERDICIOS, PRUEBAS DE LABORATORIO, LIMPIEZA Y RETIRO DE SOBRANTES, VER ESPECIFICACIONES EN PLANOS ESTRUCTURALES. </t>
  </si>
  <si>
    <t>SALIDA O REGISTRO PARA RED DE CONDUCCION DE DATOS A 40 CM SOBRE NPT EN PLANTA BAJA Y ALTA, CON CAJA DE REGISTRO GALVANIZADA Y SOBRETAPA DE 13, 19 Y 25 MM., TUBO CONDUIT  PVC TIPO PESADO DE 19 MM. (3.50 ML), 25 MM. (4.00 ML), 32 MM. (5.50 ML), DEBERA USAR PLOMO, ESCUADRA, INCLUYE; RANURAS, RESANES, LIMPIEZA Y GUIADO DE DUCTERIA CON ALAMBRE GALV. CAL. 18, CAJAS Y/O CHALUPAS, CURVAS, CONECTORES, PRUEBAS, Y TODO LO NECESARIO PARA SU CORRECTA EJECUCION, VER DISTANCIAS EN PLANOS.</t>
  </si>
  <si>
    <t>SALIDA O REGISTRO PARA CAMARAS DE VIGILANCIA A 2.40 MT. DEL NPT., EN PLANTA BAJA Y ALTA, CON CAJA DE REGISTRO GALVANIZADA Y SOBRETAPA DE 13 y 19 MM., TUBO CONDUIT  PVC TIPO PESADO DE 13 MM. (7.00 ML), DEBERA USAR PLOMO, ESCUADRA, INCLUYE; RANURAS, RESANES, LIMPIEZA Y GUIADO DE DUCTERIA CON ALAMBRE GALV. CAL. 18, CAJAS Y/O CHALUPAS, CURVAS, CONECTORES, PRUEBAS, Y TODO LO NECESARIO PARA SU CORRECTA EJECUCION, VER DISTANCIAS EN PLANOS.</t>
  </si>
  <si>
    <t>MIAHUATLAN DE PORFIRIO DIAZ, OAXACA, MEXICO, CIUDAD UNIVERSITARIA, C.P. 70805</t>
  </si>
  <si>
    <t>LICITACIÓN DE OBRA PÚBLICA ESTATAL LPEO-920046992-E3-2025</t>
  </si>
  <si>
    <t>"CONSTRUCCIÓN DEL GIMNASIO UNIVERSITARIO (PRIMERA ETAPA)"</t>
  </si>
  <si>
    <t>EL PROYECTO "CONSTRUCCIÓN DEL GIMNASIO UNIVERSITARIO (PRIMERA ETAPA)"  CONTARA CON  UNA CANCHA DE VOLEIBOL, GRADAS, ÁREA DE AJEDREZ, ÁREA DE TAEKWONDO, UN MÓDULO DE BAÑOS CON VESTIDORES PARA MUJERES, UN MÓDULO DE BAÑOS CON VESTIDORES PARA HOMBRES, ESCALERA, PASILLOS Y VESTÍBULO EN LA PLANTA BAJA (1078.36 M2); ÁREA DE DANZA, ÁREA DE MUSICA DE VIENTO, ESCALERA, PASILLO Y VESTÍBULO EN PLANTA ALTA (569.08 M2), CON UN TOTAL DE 1,647.44 M2. DE CONSTRUCCIÓN, INCLUYE LOS TRABAJOS DE; PRELIMINARES: LIMPIEZA, TRAZO, NIVELACIÓN, DESPALME DE TERRENO NATURAL (1212.37 M2); CIMENTACIÓN: ZAPATA CORRIDA, TRABE DE LIGA, CONTRATRABE DE CONCRETO F'C=250 KG/CM2, CON ACERO DE 3/8", ½", 5/8", 3/4" Y 1" (1078.36 M2); ESTRUCTURA: COLUMNAS, MUROS DE CARGA, TRABES DE CONCRETO F'C=250 KG/CM2, CON ACERO DE 3/8", ½", 5/8", 3/4" Y 1" (1647.44 M2), LOSA DE ENTREPISO Y RAMPA DE ESCALERA DE 12 CM DE ESPESOR DE CONCRETO DE F'C=250 KG/CM2., CON ACERO DE 3/8" (569.08 M2); ALBAÑILERÍA: MURO DE BLOCK DE CEMENTO, CASTILLO Y CADENA DE CONCRETO F'C=200 KG/CM2 CON ACERO, APLANADO FINO Y RUSTICO (1647.44 M2), FIRME RUSTICO DE 8 CM, Y PISO RAYADO DE 10 CM, DE CONCRETO F'C=150 KG/CM2, Y PISO RAYADO DE 12 CM. DE ESPESOR, DE CONCRETO F'C=200 KG/CM2. (1078.36 M2); INSTALACIÓN ELÉCTRICA; SALIDA DE LUMINARIAS, CONTACTOS Y APAGADORES, TODOS CON TUBO PVC CONDUIT T/P DE 13, 19 Y 25 MM. (386.00 ML); SALIDAS DE RED Y DE VIDEO VIGILANCIA, CON TUBO DE PVC CONDUIT DE 13, 19 Y 25 MM. (198.00 ML); SALIDAS SANITARIAS CON TUBO DE PVC REFORZADO DE 2" Y 4"  (87.50 ML), SALIDAS HIDRÁULICAS CON TUBERÍA DE COBRE DE 13, 19, 25, 32 Y 38 MM (18.90 ML); ACABADOS: LOSETA DE CERÁMICA ANTIDERRAPANTE Y AZULEJO (136.40 M2); Y MUEBLES DE BAÑO: INODOROS, MINGITORIOS EN SECO Y LAVABOS DE CERÁMICA PORCELANIZADA (12 PIEZAS), BENEFICIARÁ A UNA MATRÍCULA DE 3018 ALUMNOS. LA OBRA SE LLEVARÁ A CABO EN CALLE GUILLERMO ROJAS MIJANGOS SIN NÚMERO, ESQ. AV. UNIVERSIDAD, COLONIA CD. UNIVERSITARIA, MIAHUATLÁN DE PORFIRIO DÍAZ, MUNICIPIO DE MIAHUATLÁN DE PORFIRIO DÍAZ OAXACA, REGIÓN SIERRA SUR.</t>
  </si>
  <si>
    <t>LIMPIEZA TRAZO Y NIVELACION DEL TERRENO PARA AREA DE EXCAVACION EN CAJON, Y AREA DE EXCAVACION EN CEPAS</t>
  </si>
  <si>
    <t xml:space="preserve">SUMINISTRO, HABILITADO,  ARMADO, Y COLOCACION DE ACERO DE REFUERZO EN CIMENTACION DIAM. #6 FY=4200 KG/CM2,  ANCLAJE EN CIMENTACION DE 0.70 M., CONTEMPLAR EN EL PRECIO UNITARIO LOS ANCLAJES, TRASLAPES, SILLETAS, GANCHOS, ESCUADRAS, DESPERDICIOS, PRUEBAS DE LABORATORIO, LIMPIEZA Y RETIRO DE SOBRANTES, VER ESPECIFICACIONES EN PLANOS ESTRUCTURALES. </t>
  </si>
  <si>
    <t xml:space="preserve">SUMINISTRO, HABILITADO,  ARMADO, Y COLOCACION DE ACERO DE REFUERZO EN CIMENTACION DIAM. #8 FY=4200 KG/CM2,  ANCLAJE EN CIMENTACION DE 0.80 M., CONTEMPLAR EN EL PRECIO UNITARIO LOS ANCLAJES, TRASLAPES, SILLETAS, GANCHOS, ESCUADRAS, DESPERDICIOS, PRUEBAS DE LABORATORIO, LIMPIEZA Y RETIRO DE SOBRANTES, VER ESPECIFICACIONES EN PLANOS ESTRUCTURALES. </t>
  </si>
  <si>
    <t>MURETE DE ENRASE DE 14 CMS. DE ESPESOR, EN CIMENTACION CON TABIQUE DE CONCRETO (TIPO PESADO) DE 10X14X28 CMS. ASENTADO CON MORTERO CEM-ARENA 1:5.</t>
  </si>
  <si>
    <t>CADENA DE DESPLANTE DE 14X25 CMS. (CD1) CON CONCRETO F'C=200 KG/CM2, ARMADO CON 4 VAR. DE 3/8", EST. DE 1/4", 1A5, 5A12, 3A16 Y @ 20 CMS. INCLUYE: CRUCE DE VARILLAS, CIMBRA COMUN, COLADO, VIBRADO, DESCIMBRADO, COLADO MONOLITICO PREFERENTEMENTE.</t>
  </si>
  <si>
    <t xml:space="preserve">SUMINISTRO, HABILITADO, ARMADO Y COLOCACION DE ACERO DE REFUERZO DIAM.#6 FY= 4200 KG/CM2 EN ESTRUCTURA, EN PLANTA BAJA Y ALTA, TERMINACION DE VARILLA EN AZOTEA CON ESCUADRA DE 0.50 CM., ELEVACIONES HASTA UNA ALTURA DE 8.00 MT. CONTEMPLAR EN EL PRECIO UNITARIO LOS ANCLAJES, TRASLAPES, SILLETAS, GANCHOS, ESCUADRAS, DESPERDICIOS, PRUEBAS DE LABORATORIO, LIMPIEZA Y RETIRO DE SOBRANTES, VER ESPECIFICACIONES EN PLANOS ESTRUCTURALES. </t>
  </si>
  <si>
    <t xml:space="preserve">SUMINISTRO, HABILITADO, ARMADO Y COLOCACION DE ACERO DE REFUERZO DIAM.#8 FY= 4200 KG/CM2 EN ESTRUCTURA, EN PLANTA BAJA Y ALTA, TERMINACION DE VARILLA EN AZOTEA CON ESCUADRA DE 0.50 CM., ELEVACIONES HASTA UNA ALTURA DE 8.00 MT. CONTEMPLAR EN EL PRECIO UNITARIO LOS ANCLAJES, TRASLAPES, SILLETAS, GANCHOS, ESCUADRAS, DESPERDICIOS, PRUEBAS DE LABORATORIO, LIMPIEZA Y RETIRO DE SOBRANTES, VER ESPECIFICACIONES EN PLANOS ESTRUCTURALES. </t>
  </si>
  <si>
    <t>ETA012</t>
  </si>
  <si>
    <t>ETA013</t>
  </si>
  <si>
    <t>ETA014</t>
  </si>
  <si>
    <t>MURO COMUN DE TABIQUE DE CEMENTO DE 14 CM. DE ESPESOR (RECTO O CURVO) CON TABIQUE DE CEMENTO, TIPO PESADO DE 10X14X28 CMS., A PLOMO, ASENTADO CON MEZCLA DE CEMENTO-MORTERO-ARENA, PROP. 1/2:1:4 1/2, EN PLANTA BAJA, ALTA, Y MUROS A DOBLE ALTURA, INCLUYE: ANDAMIOS Y ELEVACIONES HASTA UNA ALTURA DE 10.50 MTS., LIMPIEZA Y RETIRO DE SOBRANTES FUERA DE LA OBRA.</t>
  </si>
  <si>
    <t>CASTILLOS DE CONCRETO TIPO K0 DE 14 x 15 CM., F'C=200 KG/CM2, ARMADO CON 4 VARS Ø 3/8", ESTRIBOS DE Ø1/4" ES=6@10, TC=@18 EI=6@10CMS., EN PLANTA BAJA Y ALTA, INCLUYE: ANCLAJES, CRUCE DE VARILLAS, ESTRIBOS EN NODOS, CIMBRADO COMUN, COLADO, VIBRADO, DESCIMBRADO, ANDAMIOS Y ELEVACIONES HASTA UNA ALTURA DE 9.00 MT.</t>
  </si>
  <si>
    <t>CASTILLOS DE CONCRETO TIPO K1 DE 14 x 20 CM., F'C=200 KG/CM2, ARMADO CON 4 VARS Ø 3/8", ESTRIBOS DE Ø1/4" ES=6@10, TC=@18 EI=6@10CMS., EN PLANTA BAJA Y ALTA, INCLUYE: ANCLAJES, CRUCE DE VARILLAS, ESTRIBOS EN NODOS, CIMBRADO COMUN, COLADO, VIBRADO, DESCIMBRADO, ANDAMIOS Y ELEVACIONES HASTA UNA ALTURA DE 9.00 MT.</t>
  </si>
  <si>
    <t>CASTILLOS DE CONCRETO TIPO K2 DE 14 x 25 CM., F'C=200 KG/CM2, ARMADO CON 6 VARS Ø 3/8", ESTRIBOS DE Ø1/4" ES=6@10, TC=@18 EI=6@10CMS., EN PLANTA BAJA Y ALTA, INCLUYE: ANCLAJES, CRUCE DE VARILLAS, ESTRIBOS EN NODOS, CIMBRADO COMUN, COLADO, VIBRADO, DESCIMBRADO, ANDAMIOS Y ELEVACIONES HASTA UNA ALTURA DE 9.00 MT.</t>
  </si>
  <si>
    <t>CASTILLOS DE CONCRETO TIPO K3 DE 14 x 30 CM., F'C=200 KG/CM2, ARMADO CON 8 VARS Ø 3/8", ESTRIBOS DE Ø1/4" ES=6@10, TC=@18 EI=6@10CMS., EN PLANTA BAJA Y ALTA, INCLUYE: ANCLAJES, CRUCE DE VARILLAS, ESTRIBOS EN NODOS, CIMBRADO COMUN, COLADO, VIBRADO, DESCIMBRADO, ANDAMIOS Y ELEVACIONES HASTA UNA ALTURA DE 9.00 MT.</t>
  </si>
  <si>
    <t>CASTILLOS DE CONCRETO TIPO K4 DE 14 x 46 CM., F'C=200 KG/CM2, ARMADO CON 4 VARS Ø 1/2 Y 2 VARS Ø 3/8", ESTRIBOS DE Ø1/4" ES=6@10, TC=@18 EI=6@10CMS., EN PLANTA BAJA Y ALTA, INCLUYE: ANCLAJES, CRUCE DE VARILLAS, ESTRIBOS EN NODOS, CIMBRADO COMUN, COLADO, VIBRADO, DESCIMBRADO, ANDAMIOS Y ELEVACIONES HASTA UNA ALTURA DE 9.00 MT.</t>
  </si>
  <si>
    <t>CASTILLOS DE CONCRETO TIPO K5 DE 14 x 35 CM., F'C=200 KG/CM2, ARMADO CON 8 VARS Ø 3/8", ESTRIBOS DE Ø1/4" ES=6@10, TC=@18 EI=6@10CMS., EN PLANTA BAJA Y ALTA, INCLUYE: ANCLAJES, CRUCE DE VARILLAS, ESTRIBOS EN NODOS, CIMBRADO COMUN, COLADO, VIBRADO, DESCIMBRADO, ANDAMIOS Y ELEVACIONES HASTA UNA ALTURA DE 9.00 MT.</t>
  </si>
  <si>
    <t>CADENA DE CONCRETO INTERMEDIA (CCint.) F'C=200 KG/CM2, DE 15X25 CMS. SOBRE PUERTAS, VENTANAS Y EN MUROS CIEGOS AL CENTRO DE LA ALTURA TOTAL, ARMADA CON 6 VAR. DE 3/8" Y ESTRIBOS DEL No.2, 1 A 5, @ 17 Y 1 A 5 CMS. INCLUYE: CRUCE DE VARILLAS, CIMBRADO COMUN, COLADO, VIBRADO, DESCIMBRADO, ANDAMIOS Y ELEVACIONES HASTA UNA ALTURA DE 7.50 MT.</t>
  </si>
  <si>
    <t>ESCALONES DE CONCRETO F'C=250 KG/CM2., DE 37 CMS. DE HUELLA, 17.5 CMS. DE PERALTE Y 1,50 MT. DE LARGO, ACABADO RAYADO Y CON VOLTEADOR AL CONTORNO, FORJADO DE NARIZ CON CIMBRA APARENTE DE 7X5 CMS., ARMADO CON VARILLA DEL No. 3 @ 20 CMS. AMBOS SENTIDOS, INCLUYE:  MATERIAL, MANO DE OBRA Y LO NECESARIO PARA SU CORRECTA EJECUCION, VER DETALLE EN PLANOS., VER DETALLE EN PLANOS.</t>
  </si>
  <si>
    <t>NARIZ DE CONCRETO F'C=250 KG/CM2., FORJADO CON CIMBRA APARENTE DE 1.50X0.07X0.05 M., ACABADO LISO CON VOLTEADOR, ARMADO CON 1 VARILLA LONGITUDINAL Y BASTONES DEL No. 3 @ 20 CMS. AMARRADOS A LA PARRILLA DE ACERO EN LOSA O EN DESCANSO, INCLUYE: MATERIAL, MANO DE OBRA Y LO NECESARIO PARA SU CORRECTA EJECUCION, VER DETALLE EN PLANOS.</t>
  </si>
  <si>
    <t>PISO DE CONCRETO F'C=200 KG/CM2. DE 12 CM. DE ESPESOR ACABADO PULIDO RAYADO CON BROCHA,  ACABADO CON VOLTEADOR DE 13MM (1/2"), INCLUYE: MATERIAL, ACARREOS, COLOCACIÓN DE MAESTRAS, COLADO POR MÓDULOS (TIPO AJEDREZ) DE 3X3 METROS Y JUNTAS FRIAS A HUESO SELLADAS CON CEMENTO ASFALTICO DE No. 6 O SIMILAR, COMPACTADO, NIVELADO, CIMBRA DE FRONTERA, CURADO, MALLA ELECTROSOLDADA 66/1010 Y LIMPIEZA DEL ÁREA DE TRABAJO (SE DEBERÁ AGREGAR 100 GRS DE FIBRA SINTETICA POR CADA SACO DE CEMENTO Y 1% DE PENDIENTE PARTIENDO DEL CENTRO DE LA CANCHA).</t>
  </si>
  <si>
    <t>CMN020</t>
  </si>
  <si>
    <t xml:space="preserve">CAPITULO 04.- INSTALACIONES </t>
  </si>
  <si>
    <t>CAPITULO 05.- ACABADOS</t>
  </si>
  <si>
    <t>CAPITULO 04. INSTALACIONES</t>
  </si>
  <si>
    <t>CAPITULO 05. ACABADOS</t>
  </si>
  <si>
    <t>TOTAL ACABADOS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</si>
</sst>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0\ &quot;€&quot;_-;\-* #,##0.00\ &quot;€&quot;_-;_-* &quot;-&quot;??\ &quot;€&quot;_-;_-@_-"/>
    <numFmt numFmtId="165" formatCode="_-* #,##0.00\ _€_-;\-* #,##0.00\ _€_-;_-* &quot;-&quot;??\ _€_-;_-@_-"/>
    <numFmt numFmtId="166" formatCode="_-[$€-2]* #,##0.00_-;\-[$€-2]* #,##0.00_-;_-[$€-2]* &quot;-&quot;??_-"/>
    <numFmt numFmtId="167" formatCode="&quot;$&quot;#,##0.00"/>
    <numFmt numFmtId="168" formatCode="_-* #,##0.00000_-;\-* #,##0.00000_-;_-* &quot;-&quot;??_-;_-@_-"/>
    <numFmt numFmtId="169" formatCode="_(* #,##0.00_);_(* \(#,##0.00\);_(* &quot;-&quot;??_);_(@_)"/>
    <numFmt numFmtId="170" formatCode="#,##0_ ;\-#,##0\ "/>
    <numFmt numFmtId="171" formatCode="0_ ;\-0\ "/>
    <numFmt numFmtId="172" formatCode="_(&quot;$&quot;* #,##0.00_);_(&quot;$&quot;* \(#,##0.00\);_(&quot;$&quot;* &quot;-&quot;??_);_(@_)"/>
    <numFmt numFmtId="173" formatCode="_-* #,##0.00000\ _€_-;\-* #,##0.00000\ _€_-;_-* &quot;-&quot;??\ _€_-;_-@_-"/>
    <numFmt numFmtId="174" formatCode="_-[$$-80A]* #,##0.00_-;\-[$$-80A]* #,##0.00_-;_-[$$-80A]* &quot;-&quot;??_-;_-@_-"/>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name val="MS Sans Serif"/>
      <family val="2"/>
    </font>
    <font>
      <b/>
      <sz val="18"/>
      <color indexed="62"/>
      <name val="Cambria"/>
      <family val="2"/>
    </font>
    <font>
      <sz val="10"/>
      <name val="MS Sans Serif"/>
      <family val="2"/>
    </font>
    <font>
      <sz val="10"/>
      <name val="Arial"/>
      <family val="2"/>
    </font>
    <font>
      <sz val="10"/>
      <name val="MS Sans Serif"/>
      <family val="2"/>
    </font>
    <font>
      <sz val="11"/>
      <color theme="1"/>
      <name val="Calibri"/>
      <family val="2"/>
      <scheme val="minor"/>
    </font>
    <font>
      <u/>
      <sz val="9.35"/>
      <color theme="10"/>
      <name val="Calibri"/>
      <family val="2"/>
    </font>
    <font>
      <sz val="10"/>
      <name val="Arial"/>
      <family val="2"/>
    </font>
    <font>
      <sz val="8"/>
      <name val="Century Gothic"/>
      <family val="2"/>
    </font>
    <font>
      <sz val="9"/>
      <name val="Century Gothic"/>
      <family val="2"/>
    </font>
    <font>
      <sz val="10"/>
      <name val="Arial"/>
      <family val="2"/>
    </font>
    <font>
      <b/>
      <sz val="9"/>
      <name val="Century Gothic"/>
      <family val="2"/>
    </font>
    <font>
      <b/>
      <sz val="8"/>
      <name val="Century Gothic"/>
      <family val="2"/>
    </font>
    <font>
      <b/>
      <sz val="10"/>
      <name val="Arial"/>
      <family val="2"/>
    </font>
    <font>
      <b/>
      <sz val="10"/>
      <name val="Century Gothic"/>
      <family val="2"/>
    </font>
    <font>
      <sz val="10"/>
      <name val="Century Gothic"/>
      <family val="2"/>
    </font>
    <font>
      <sz val="6"/>
      <name val="Century Gothic"/>
      <family val="2"/>
    </font>
    <font>
      <b/>
      <sz val="12"/>
      <name val="Century Gothic"/>
      <family val="2"/>
    </font>
    <font>
      <sz val="12"/>
      <name val="Arial"/>
      <family val="2"/>
    </font>
    <font>
      <b/>
      <sz val="17"/>
      <name val="Arial Black"/>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53"/>
      </patternFill>
    </fill>
    <fill>
      <patternFill patternType="lightUp">
        <fgColor indexed="9"/>
        <bgColor indexed="22"/>
      </patternFill>
    </fill>
    <fill>
      <patternFill patternType="solid">
        <fgColor indexed="62"/>
      </patternFill>
    </fill>
    <fill>
      <patternFill patternType="solid">
        <fgColor indexed="47"/>
        <bgColor indexed="47"/>
      </patternFill>
    </fill>
    <fill>
      <patternFill patternType="solid">
        <fgColor indexed="44"/>
        <bgColor indexed="44"/>
      </patternFill>
    </fill>
    <fill>
      <patternFill patternType="solid">
        <fgColor indexed="27"/>
        <bgColor indexed="27"/>
      </patternFill>
    </fill>
    <fill>
      <patternFill patternType="solid">
        <fgColor indexed="10"/>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5"/>
        <bgColor indexed="45"/>
      </patternFill>
    </fill>
    <fill>
      <patternFill patternType="solid">
        <fgColor indexed="53"/>
      </patternFill>
    </fill>
    <fill>
      <patternFill patternType="solid">
        <fgColor indexed="26"/>
        <bgColor indexed="26"/>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tint="-0.149967955565050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bottom style="thin">
        <color indexed="64"/>
      </bottom>
      <diagonal/>
    </border>
    <border>
      <left style="thin">
        <color theme="0"/>
      </left>
      <right style="thin">
        <color theme="0"/>
      </right>
      <top style="thin">
        <color indexed="64"/>
      </top>
      <bottom/>
      <diagonal/>
    </border>
    <border>
      <left style="thin">
        <color theme="0"/>
      </left>
      <right style="thin">
        <color theme="0"/>
      </right>
      <top style="thin">
        <color theme="0"/>
      </top>
      <bottom/>
      <diagonal/>
    </border>
    <border>
      <left style="thin">
        <color theme="0"/>
      </left>
      <right style="thin">
        <color indexed="64"/>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s>
  <cellStyleXfs count="209">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4" borderId="0" applyNumberFormat="0" applyBorder="0" applyAlignment="0" applyProtection="0"/>
    <xf numFmtId="0" fontId="20" fillId="16" borderId="1" applyNumberFormat="0" applyAlignment="0" applyProtection="0"/>
    <xf numFmtId="0" fontId="21" fillId="17" borderId="2" applyNumberFormat="0" applyAlignment="0" applyProtection="0"/>
    <xf numFmtId="0" fontId="22" fillId="0" borderId="3" applyNumberFormat="0" applyFill="0" applyAlignment="0" applyProtection="0"/>
    <xf numFmtId="0" fontId="23" fillId="0" borderId="0" applyNumberFormat="0" applyFill="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18"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8" fillId="26" borderId="0" applyNumberFormat="0" applyBorder="0" applyAlignment="0" applyProtection="0"/>
    <xf numFmtId="0" fontId="18" fillId="13"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8" fillId="29" borderId="0" applyNumberFormat="0" applyBorder="0" applyAlignment="0" applyProtection="0"/>
    <xf numFmtId="0" fontId="18" fillId="14" borderId="0" applyNumberFormat="0" applyBorder="0" applyAlignment="0" applyProtection="0"/>
    <xf numFmtId="0" fontId="17" fillId="22" borderId="0" applyNumberFormat="0" applyBorder="0" applyAlignment="0" applyProtection="0"/>
    <xf numFmtId="0" fontId="17" fillId="24" borderId="0" applyNumberFormat="0" applyBorder="0" applyAlignment="0" applyProtection="0"/>
    <xf numFmtId="0" fontId="18" fillId="24" borderId="0" applyNumberFormat="0" applyBorder="0" applyAlignment="0" applyProtection="0"/>
    <xf numFmtId="0" fontId="18" fillId="30" borderId="0" applyNumberFormat="0" applyBorder="0" applyAlignment="0" applyProtection="0"/>
    <xf numFmtId="0" fontId="17" fillId="22" borderId="0" applyNumberFormat="0" applyBorder="0" applyAlignment="0" applyProtection="0"/>
    <xf numFmtId="0" fontId="17" fillId="31" borderId="0" applyNumberFormat="0" applyBorder="0" applyAlignment="0" applyProtection="0"/>
    <xf numFmtId="0" fontId="18" fillId="32" borderId="0" applyNumberFormat="0" applyBorder="0" applyAlignment="0" applyProtection="0"/>
    <xf numFmtId="0" fontId="24" fillId="7" borderId="1" applyNumberFormat="0" applyAlignment="0" applyProtection="0"/>
    <xf numFmtId="166" fontId="15" fillId="0" borderId="0" applyFont="0" applyFill="0" applyBorder="0" applyAlignment="0" applyProtection="0"/>
    <xf numFmtId="0" fontId="25" fillId="3" borderId="0" applyNumberFormat="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xf numFmtId="43" fontId="15" fillId="0" borderId="0" applyFont="0" applyFill="0" applyBorder="0" applyAlignment="0" applyProtection="0"/>
    <xf numFmtId="0" fontId="16" fillId="0" borderId="0"/>
    <xf numFmtId="43" fontId="15" fillId="0" borderId="0" applyFont="0" applyFill="0" applyBorder="0" applyAlignment="0" applyProtection="0"/>
    <xf numFmtId="40" fontId="34"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0" fontId="34" fillId="0" borderId="0" applyFont="0" applyFill="0" applyBorder="0" applyAlignment="0" applyProtection="0"/>
    <xf numFmtId="43" fontId="37" fillId="0" borderId="0" applyFont="0" applyFill="0" applyBorder="0" applyAlignment="0" applyProtection="0"/>
    <xf numFmtId="43" fontId="39"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6" fillId="0" borderId="0" applyFont="0" applyFill="0" applyBorder="0" applyAlignment="0" applyProtection="0"/>
    <xf numFmtId="44" fontId="15" fillId="0" borderId="0" applyFont="0" applyFill="0" applyBorder="0" applyAlignment="0" applyProtection="0"/>
    <xf numFmtId="167" fontId="15" fillId="0" borderId="0" applyFont="0" applyFill="0" applyBorder="0" applyAlignment="0" applyProtection="0"/>
    <xf numFmtId="44" fontId="15" fillId="0" borderId="0" applyFont="0" applyFill="0" applyBorder="0" applyAlignment="0" applyProtection="0"/>
    <xf numFmtId="44" fontId="37" fillId="0" borderId="0" applyFont="0" applyFill="0" applyBorder="0" applyAlignment="0" applyProtection="0"/>
    <xf numFmtId="44" fontId="16" fillId="0" borderId="0" applyFont="0" applyFill="0" applyBorder="0" applyAlignment="0" applyProtection="0"/>
    <xf numFmtId="0" fontId="34" fillId="0" borderId="0" applyFont="0" applyFill="0" applyBorder="0" applyAlignment="0" applyProtection="0"/>
    <xf numFmtId="168" fontId="34" fillId="0" borderId="0" applyFont="0" applyFill="0" applyBorder="0" applyAlignment="0" applyProtection="0"/>
    <xf numFmtId="0" fontId="26" fillId="33" borderId="0" applyNumberFormat="0" applyBorder="0" applyAlignment="0" applyProtection="0"/>
    <xf numFmtId="0" fontId="16" fillId="0" borderId="0"/>
    <xf numFmtId="0" fontId="16" fillId="0" borderId="0"/>
    <xf numFmtId="0" fontId="15" fillId="0" borderId="0"/>
    <xf numFmtId="0" fontId="15" fillId="0" borderId="0"/>
    <xf numFmtId="0" fontId="34" fillId="0" borderId="0"/>
    <xf numFmtId="0" fontId="38" fillId="0" borderId="0"/>
    <xf numFmtId="0" fontId="15" fillId="0" borderId="0"/>
    <xf numFmtId="0" fontId="36" fillId="0" borderId="0"/>
    <xf numFmtId="0" fontId="34" fillId="0" borderId="0"/>
    <xf numFmtId="0" fontId="15" fillId="0" borderId="0"/>
    <xf numFmtId="0" fontId="15" fillId="0" borderId="0"/>
    <xf numFmtId="0" fontId="15" fillId="0" borderId="0"/>
    <xf numFmtId="0" fontId="39" fillId="0" borderId="0"/>
    <xf numFmtId="0" fontId="15" fillId="34" borderId="4" applyNumberFormat="0" applyFont="0" applyAlignment="0" applyProtection="0"/>
    <xf numFmtId="0" fontId="27" fillId="16" borderId="5"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6" applyNumberFormat="0" applyFill="0" applyAlignment="0" applyProtection="0"/>
    <xf numFmtId="0" fontId="32" fillId="0" borderId="7" applyNumberFormat="0" applyFill="0" applyAlignment="0" applyProtection="0"/>
    <xf numFmtId="0" fontId="23" fillId="0" borderId="8" applyNumberFormat="0" applyFill="0" applyAlignment="0" applyProtection="0"/>
    <xf numFmtId="0" fontId="35" fillId="0" borderId="0" applyNumberFormat="0" applyFill="0" applyBorder="0" applyAlignment="0" applyProtection="0"/>
    <xf numFmtId="0" fontId="33" fillId="0" borderId="9" applyNumberFormat="0" applyFill="0" applyAlignment="0" applyProtection="0"/>
    <xf numFmtId="0" fontId="15" fillId="0" borderId="0"/>
    <xf numFmtId="0" fontId="14" fillId="0" borderId="0"/>
    <xf numFmtId="43" fontId="14" fillId="0" borderId="0" applyFont="0" applyFill="0" applyBorder="0" applyAlignment="0" applyProtection="0"/>
    <xf numFmtId="43" fontId="17" fillId="0" borderId="0" applyFont="0" applyFill="0" applyBorder="0" applyAlignment="0" applyProtection="0"/>
    <xf numFmtId="43" fontId="15" fillId="0" borderId="0" applyFont="0" applyFill="0" applyBorder="0" applyAlignment="0" applyProtection="0"/>
    <xf numFmtId="0" fontId="15" fillId="0" borderId="0"/>
    <xf numFmtId="43" fontId="15" fillId="0" borderId="0" applyFont="0" applyFill="0" applyBorder="0" applyAlignment="0" applyProtection="0"/>
    <xf numFmtId="169" fontId="15" fillId="0" borderId="0" applyFont="0" applyFill="0" applyBorder="0" applyAlignment="0" applyProtection="0"/>
    <xf numFmtId="0" fontId="40" fillId="0" borderId="0" applyNumberFormat="0" applyFill="0" applyBorder="0" applyAlignment="0" applyProtection="0">
      <alignment vertical="top"/>
      <protection locked="0"/>
    </xf>
    <xf numFmtId="43" fontId="15" fillId="0" borderId="0" applyFont="0" applyFill="0" applyBorder="0" applyAlignment="0" applyProtection="0"/>
    <xf numFmtId="170" fontId="15" fillId="0" borderId="0" applyFont="0" applyFill="0" applyBorder="0" applyAlignment="0" applyProtection="0"/>
    <xf numFmtId="169"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166" fontId="34" fillId="0" borderId="0" applyFont="0" applyFill="0" applyBorder="0" applyAlignment="0" applyProtection="0"/>
    <xf numFmtId="12" fontId="15" fillId="0" borderId="0" applyFont="0" applyFill="0" applyProtection="0"/>
    <xf numFmtId="171" fontId="15" fillId="0" borderId="0" applyFont="0" applyFill="0" applyBorder="0" applyAlignment="0" applyProtection="0"/>
    <xf numFmtId="0" fontId="15" fillId="0" borderId="0"/>
    <xf numFmtId="0" fontId="14" fillId="0" borderId="0"/>
    <xf numFmtId="0" fontId="15" fillId="0" borderId="0"/>
    <xf numFmtId="0" fontId="14" fillId="0" borderId="0"/>
    <xf numFmtId="13" fontId="15" fillId="0" borderId="0" applyFont="0" applyFill="0" applyProtection="0"/>
    <xf numFmtId="13" fontId="15" fillId="0" borderId="0" applyFont="0" applyFill="0" applyProtection="0"/>
    <xf numFmtId="43" fontId="17" fillId="0" borderId="0" applyFont="0" applyFill="0" applyBorder="0" applyAlignment="0" applyProtection="0"/>
    <xf numFmtId="0" fontId="13" fillId="0" borderId="0"/>
    <xf numFmtId="43" fontId="15" fillId="0" borderId="0" applyFont="0" applyFill="0" applyBorder="0" applyAlignment="0" applyProtection="0"/>
    <xf numFmtId="43" fontId="13" fillId="0" borderId="0" applyFont="0" applyFill="0" applyBorder="0" applyAlignment="0" applyProtection="0"/>
    <xf numFmtId="0" fontId="41" fillId="0" borderId="0"/>
    <xf numFmtId="166" fontId="41" fillId="0" borderId="0" applyFont="0" applyFill="0" applyBorder="0" applyAlignment="0" applyProtection="0"/>
    <xf numFmtId="43" fontId="41" fillId="0" borderId="0" applyFont="0" applyFill="0" applyBorder="0" applyAlignment="0" applyProtection="0"/>
    <xf numFmtId="0" fontId="15" fillId="0" borderId="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12" fillId="0" borderId="0"/>
    <xf numFmtId="0" fontId="41" fillId="34" borderId="4" applyNumberFormat="0" applyFont="0" applyAlignment="0" applyProtection="0"/>
    <xf numFmtId="0" fontId="11" fillId="0" borderId="0"/>
    <xf numFmtId="0" fontId="10" fillId="0" borderId="0"/>
    <xf numFmtId="43" fontId="10" fillId="0" borderId="0" applyFont="0" applyFill="0" applyBorder="0" applyAlignment="0" applyProtection="0"/>
    <xf numFmtId="169" fontId="15" fillId="0" borderId="0" applyFont="0" applyFill="0" applyBorder="0" applyAlignment="0" applyProtection="0"/>
    <xf numFmtId="0" fontId="9" fillId="0" borderId="0"/>
    <xf numFmtId="0" fontId="8" fillId="0" borderId="0"/>
    <xf numFmtId="0" fontId="7" fillId="0" borderId="0"/>
    <xf numFmtId="43" fontId="6" fillId="0" borderId="0" applyFont="0" applyFill="0" applyBorder="0" applyAlignment="0" applyProtection="0"/>
    <xf numFmtId="0" fontId="6" fillId="0" borderId="0"/>
    <xf numFmtId="0" fontId="6" fillId="0" borderId="0"/>
    <xf numFmtId="0" fontId="6"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15" fillId="0" borderId="0" applyFont="0" applyFill="0" applyBorder="0" applyAlignment="0" applyProtection="0"/>
    <xf numFmtId="165" fontId="44"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15" fillId="0" borderId="0" applyFont="0" applyFill="0" applyBorder="0" applyAlignment="0" applyProtection="0"/>
    <xf numFmtId="0" fontId="4" fillId="0" borderId="0"/>
    <xf numFmtId="0" fontId="4" fillId="0" borderId="0"/>
    <xf numFmtId="0" fontId="4" fillId="0" borderId="0"/>
    <xf numFmtId="0" fontId="4"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7" fillId="0" borderId="0" applyFont="0" applyFill="0" applyBorder="0" applyAlignment="0" applyProtection="0"/>
    <xf numFmtId="0" fontId="4" fillId="0" borderId="0"/>
    <xf numFmtId="0" fontId="4" fillId="0" borderId="0"/>
    <xf numFmtId="0" fontId="3" fillId="0" borderId="0"/>
    <xf numFmtId="0" fontId="2" fillId="0" borderId="0"/>
    <xf numFmtId="166" fontId="15"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72" fontId="1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1" fillId="0" borderId="0"/>
    <xf numFmtId="9" fontId="15" fillId="0" borderId="0" applyFont="0" applyFill="0" applyBorder="0" applyAlignment="0" applyProtection="0"/>
  </cellStyleXfs>
  <cellXfs count="141">
    <xf numFmtId="0" fontId="0" fillId="0" borderId="0" xfId="0"/>
    <xf numFmtId="0" fontId="42" fillId="0" borderId="0" xfId="87" applyFont="1"/>
    <xf numFmtId="0" fontId="42" fillId="0" borderId="0" xfId="109" applyFont="1"/>
    <xf numFmtId="0" fontId="15" fillId="0" borderId="0" xfId="83"/>
    <xf numFmtId="0" fontId="42" fillId="0" borderId="0" xfId="109" applyFont="1" applyAlignment="1">
      <alignment vertical="center"/>
    </xf>
    <xf numFmtId="165" fontId="42" fillId="0" borderId="0" xfId="162" applyFont="1" applyFill="1" applyAlignment="1">
      <alignment vertical="top"/>
    </xf>
    <xf numFmtId="0" fontId="49" fillId="0" borderId="0" xfId="109" applyFont="1" applyAlignment="1">
      <alignment vertical="top"/>
    </xf>
    <xf numFmtId="0" fontId="49" fillId="0" borderId="0" xfId="109" applyFont="1"/>
    <xf numFmtId="0" fontId="49" fillId="0" borderId="0" xfId="87" applyFont="1"/>
    <xf numFmtId="0" fontId="49" fillId="0" borderId="13" xfId="83" applyFont="1" applyBorder="1"/>
    <xf numFmtId="0" fontId="42" fillId="0" borderId="13" xfId="83" applyFont="1" applyBorder="1" applyAlignment="1">
      <alignment horizontal="center"/>
    </xf>
    <xf numFmtId="0" fontId="50" fillId="0" borderId="13" xfId="83" applyFont="1" applyBorder="1"/>
    <xf numFmtId="43" fontId="50" fillId="0" borderId="13" xfId="113" applyFont="1" applyFill="1" applyBorder="1" applyAlignment="1">
      <alignment horizontal="center" vertical="center" wrapText="1"/>
    </xf>
    <xf numFmtId="0" fontId="15" fillId="0" borderId="0" xfId="104"/>
    <xf numFmtId="43" fontId="50" fillId="0" borderId="10" xfId="113" applyFont="1" applyFill="1" applyBorder="1" applyAlignment="1">
      <alignment horizontal="center" vertical="center" wrapText="1"/>
    </xf>
    <xf numFmtId="0" fontId="45" fillId="0" borderId="10" xfId="87" applyFont="1" applyBorder="1" applyAlignment="1">
      <alignment horizontal="left"/>
    </xf>
    <xf numFmtId="0" fontId="45" fillId="0" borderId="10" xfId="83" applyFont="1" applyBorder="1" applyAlignment="1">
      <alignment horizontal="left"/>
    </xf>
    <xf numFmtId="0" fontId="45" fillId="0" borderId="10" xfId="83" applyFont="1" applyBorder="1" applyAlignment="1">
      <alignment horizontal="center"/>
    </xf>
    <xf numFmtId="0" fontId="45" fillId="0" borderId="10" xfId="87" applyFont="1" applyBorder="1" applyProtection="1">
      <protection locked="0"/>
    </xf>
    <xf numFmtId="2" fontId="43" fillId="0" borderId="10" xfId="87" applyNumberFormat="1" applyFont="1" applyBorder="1" applyAlignment="1">
      <alignment horizontal="justify" vertical="center" wrapText="1"/>
    </xf>
    <xf numFmtId="43" fontId="43" fillId="0" borderId="10" xfId="113" applyFont="1" applyFill="1" applyBorder="1" applyAlignment="1">
      <alignment horizontal="justify" vertical="center" wrapText="1"/>
    </xf>
    <xf numFmtId="0" fontId="45" fillId="0" borderId="10" xfId="87" applyFont="1" applyBorder="1" applyAlignment="1" applyProtection="1">
      <alignment horizontal="left"/>
      <protection locked="0"/>
    </xf>
    <xf numFmtId="43" fontId="43" fillId="0" borderId="10" xfId="113" applyFont="1" applyFill="1" applyBorder="1" applyAlignment="1" applyProtection="1">
      <protection locked="0"/>
    </xf>
    <xf numFmtId="43" fontId="45" fillId="0" borderId="10" xfId="113" applyFont="1" applyFill="1" applyBorder="1" applyAlignment="1" applyProtection="1">
      <alignment horizontal="center"/>
      <protection locked="0"/>
    </xf>
    <xf numFmtId="0" fontId="43" fillId="0" borderId="10" xfId="87" applyFont="1" applyBorder="1" applyAlignment="1">
      <alignment horizontal="left"/>
    </xf>
    <xf numFmtId="43" fontId="43" fillId="0" borderId="10" xfId="113" applyFont="1" applyFill="1" applyBorder="1" applyProtection="1">
      <protection locked="0"/>
    </xf>
    <xf numFmtId="174" fontId="45" fillId="0" borderId="14" xfId="170" applyNumberFormat="1" applyFont="1" applyFill="1" applyBorder="1" applyProtection="1">
      <protection locked="0"/>
    </xf>
    <xf numFmtId="174" fontId="45" fillId="0" borderId="15" xfId="170" applyNumberFormat="1" applyFont="1" applyFill="1" applyBorder="1" applyProtection="1">
      <protection locked="0"/>
    </xf>
    <xf numFmtId="174" fontId="45" fillId="0" borderId="16" xfId="170" applyNumberFormat="1" applyFont="1" applyFill="1" applyBorder="1" applyProtection="1">
      <protection locked="0"/>
    </xf>
    <xf numFmtId="174" fontId="45" fillId="0" borderId="17" xfId="170" applyNumberFormat="1" applyFont="1" applyFill="1" applyBorder="1" applyProtection="1">
      <protection locked="0"/>
    </xf>
    <xf numFmtId="0" fontId="43" fillId="0" borderId="10" xfId="87" applyFont="1" applyBorder="1"/>
    <xf numFmtId="0" fontId="43" fillId="0" borderId="10" xfId="87" applyFont="1" applyBorder="1" applyProtection="1">
      <protection locked="0"/>
    </xf>
    <xf numFmtId="0" fontId="43" fillId="0" borderId="10" xfId="83" applyFont="1" applyBorder="1"/>
    <xf numFmtId="43" fontId="45" fillId="0" borderId="10" xfId="113" applyFont="1" applyFill="1" applyBorder="1" applyAlignment="1" applyProtection="1">
      <alignment horizontal="right"/>
      <protection locked="0"/>
    </xf>
    <xf numFmtId="43" fontId="43" fillId="0" borderId="10" xfId="113" applyFont="1" applyFill="1" applyBorder="1" applyAlignment="1" applyProtection="1">
      <alignment horizontal="right"/>
      <protection locked="0"/>
    </xf>
    <xf numFmtId="174" fontId="43" fillId="0" borderId="18" xfId="170" applyNumberFormat="1" applyFont="1" applyFill="1" applyBorder="1" applyProtection="1">
      <protection locked="0"/>
    </xf>
    <xf numFmtId="174" fontId="43" fillId="0" borderId="16" xfId="170" applyNumberFormat="1" applyFont="1" applyFill="1" applyBorder="1" applyProtection="1">
      <protection locked="0"/>
    </xf>
    <xf numFmtId="43" fontId="43" fillId="0" borderId="13" xfId="113" applyFont="1" applyFill="1" applyBorder="1"/>
    <xf numFmtId="43" fontId="49" fillId="0" borderId="10" xfId="113" applyFont="1" applyFill="1" applyBorder="1" applyAlignment="1">
      <alignment horizontal="center" vertical="center" wrapText="1"/>
    </xf>
    <xf numFmtId="0" fontId="48" fillId="0" borderId="10" xfId="83" applyFont="1" applyBorder="1" applyAlignment="1">
      <alignment horizontal="left"/>
    </xf>
    <xf numFmtId="0" fontId="48" fillId="0" borderId="10" xfId="83" applyFont="1" applyBorder="1" applyAlignment="1">
      <alignment horizontal="center"/>
    </xf>
    <xf numFmtId="0" fontId="48" fillId="0" borderId="19" xfId="87" applyFont="1" applyBorder="1" applyProtection="1">
      <protection locked="0"/>
    </xf>
    <xf numFmtId="0" fontId="48" fillId="0" borderId="11" xfId="109" applyFont="1" applyBorder="1" applyAlignment="1" applyProtection="1">
      <alignment horizontal="center" vertical="top"/>
      <protection locked="0"/>
    </xf>
    <xf numFmtId="0" fontId="48" fillId="0" borderId="11" xfId="109" applyFont="1" applyBorder="1" applyAlignment="1" applyProtection="1">
      <alignment horizontal="left" vertical="top"/>
      <protection locked="0"/>
    </xf>
    <xf numFmtId="0" fontId="49" fillId="0" borderId="11" xfId="109" applyFont="1" applyBorder="1" applyAlignment="1" applyProtection="1">
      <alignment horizontal="center" vertical="top"/>
      <protection locked="0"/>
    </xf>
    <xf numFmtId="165" fontId="49" fillId="0" borderId="11" xfId="162" applyFont="1" applyFill="1" applyBorder="1" applyAlignment="1" applyProtection="1">
      <alignment horizontal="center" vertical="top"/>
      <protection locked="0"/>
    </xf>
    <xf numFmtId="44" fontId="49" fillId="0" borderId="11" xfId="108" applyNumberFormat="1" applyFont="1" applyFill="1" applyBorder="1" applyAlignment="1" applyProtection="1">
      <alignment horizontal="center" vertical="top"/>
      <protection locked="0"/>
    </xf>
    <xf numFmtId="0" fontId="49" fillId="0" borderId="11" xfId="141" applyNumberFormat="1" applyFont="1" applyFill="1" applyBorder="1" applyAlignment="1" applyProtection="1">
      <alignment horizontal="center" vertical="top" wrapText="1"/>
      <protection locked="0"/>
    </xf>
    <xf numFmtId="0" fontId="48" fillId="0" borderId="11" xfId="141" applyNumberFormat="1" applyFont="1" applyFill="1" applyBorder="1" applyAlignment="1" applyProtection="1">
      <alignment vertical="top" wrapText="1"/>
      <protection locked="0"/>
    </xf>
    <xf numFmtId="44" fontId="48" fillId="35" borderId="11" xfId="108" applyNumberFormat="1" applyFont="1" applyFill="1" applyBorder="1" applyAlignment="1" applyProtection="1">
      <alignment horizontal="center" vertical="top"/>
      <protection locked="0"/>
    </xf>
    <xf numFmtId="173" fontId="49" fillId="0" borderId="11" xfId="162" applyNumberFormat="1" applyFont="1" applyFill="1" applyBorder="1" applyAlignment="1" applyProtection="1">
      <alignment horizontal="center" vertical="top"/>
      <protection locked="0"/>
    </xf>
    <xf numFmtId="43" fontId="49" fillId="0" borderId="11" xfId="68" applyFont="1" applyFill="1" applyBorder="1" applyAlignment="1">
      <alignment horizontal="center" vertical="top"/>
    </xf>
    <xf numFmtId="0" fontId="48" fillId="0" borderId="11" xfId="141" applyNumberFormat="1" applyFont="1" applyFill="1" applyBorder="1" applyAlignment="1" applyProtection="1">
      <alignment horizontal="center" vertical="top" wrapText="1"/>
      <protection locked="0"/>
    </xf>
    <xf numFmtId="43" fontId="48" fillId="0" borderId="11" xfId="113" applyFont="1" applyFill="1" applyBorder="1" applyAlignment="1" applyProtection="1">
      <alignment vertical="top" wrapText="1"/>
      <protection locked="0"/>
    </xf>
    <xf numFmtId="44" fontId="48" fillId="0" borderId="11" xfId="108" applyNumberFormat="1" applyFont="1" applyFill="1" applyBorder="1" applyAlignment="1" applyProtection="1">
      <alignment vertical="top" wrapText="1"/>
      <protection locked="0"/>
    </xf>
    <xf numFmtId="165" fontId="49" fillId="0" borderId="11" xfId="162" applyFont="1" applyFill="1" applyBorder="1" applyAlignment="1">
      <alignment vertical="top"/>
    </xf>
    <xf numFmtId="165" fontId="50" fillId="0" borderId="13" xfId="162" applyFont="1" applyFill="1" applyBorder="1" applyAlignment="1">
      <alignment horizontal="center"/>
    </xf>
    <xf numFmtId="165" fontId="50" fillId="0" borderId="10" xfId="162" applyFont="1" applyFill="1" applyBorder="1" applyAlignment="1">
      <alignment horizontal="center" vertical="center" wrapText="1"/>
    </xf>
    <xf numFmtId="165" fontId="43" fillId="0" borderId="10" xfId="162" applyFont="1" applyFill="1" applyBorder="1" applyAlignment="1">
      <alignment horizontal="justify" vertical="center" wrapText="1"/>
    </xf>
    <xf numFmtId="165" fontId="43" fillId="0" borderId="10" xfId="162" applyFont="1" applyFill="1" applyBorder="1" applyAlignment="1" applyProtection="1">
      <protection locked="0"/>
    </xf>
    <xf numFmtId="165" fontId="43" fillId="0" borderId="10" xfId="162" applyFont="1" applyFill="1" applyBorder="1" applyProtection="1">
      <protection locked="0"/>
    </xf>
    <xf numFmtId="165" fontId="45" fillId="0" borderId="10" xfId="162" applyFont="1" applyFill="1" applyBorder="1" applyAlignment="1" applyProtection="1">
      <alignment horizontal="right"/>
      <protection locked="0"/>
    </xf>
    <xf numFmtId="165" fontId="43" fillId="0" borderId="10" xfId="162" applyFont="1" applyFill="1" applyBorder="1" applyAlignment="1" applyProtection="1">
      <alignment horizontal="right"/>
      <protection locked="0"/>
    </xf>
    <xf numFmtId="165" fontId="49" fillId="0" borderId="11" xfId="162" applyFont="1" applyFill="1" applyBorder="1" applyAlignment="1" applyProtection="1">
      <alignment horizontal="center" vertical="top" wrapText="1"/>
      <protection locked="0"/>
    </xf>
    <xf numFmtId="44" fontId="48" fillId="0" borderId="11" xfId="108" applyNumberFormat="1" applyFont="1" applyFill="1" applyBorder="1" applyAlignment="1" applyProtection="1">
      <alignment horizontal="center" vertical="top"/>
      <protection locked="0"/>
    </xf>
    <xf numFmtId="165" fontId="48" fillId="36" borderId="11" xfId="162" applyFont="1" applyFill="1" applyBorder="1" applyAlignment="1">
      <alignment vertical="center"/>
    </xf>
    <xf numFmtId="0" fontId="48" fillId="36" borderId="11" xfId="87" applyFont="1" applyFill="1" applyBorder="1" applyAlignment="1">
      <alignment vertical="center"/>
    </xf>
    <xf numFmtId="49" fontId="49" fillId="0" borderId="11" xfId="141" applyNumberFormat="1" applyFont="1" applyFill="1" applyBorder="1" applyAlignment="1" applyProtection="1">
      <alignment horizontal="center" vertical="top" wrapText="1"/>
      <protection locked="0"/>
    </xf>
    <xf numFmtId="0" fontId="49" fillId="0" borderId="11" xfId="109" applyFont="1" applyBorder="1" applyAlignment="1" applyProtection="1">
      <alignment horizontal="justify" vertical="top"/>
      <protection locked="0"/>
    </xf>
    <xf numFmtId="0" fontId="49" fillId="0" borderId="0" xfId="109" applyFont="1" applyAlignment="1">
      <alignment vertical="center"/>
    </xf>
    <xf numFmtId="0" fontId="45" fillId="35" borderId="10" xfId="87" applyFont="1" applyFill="1" applyBorder="1" applyAlignment="1">
      <alignment horizontal="left"/>
    </xf>
    <xf numFmtId="0" fontId="43" fillId="35" borderId="10" xfId="87" applyFont="1" applyFill="1" applyBorder="1" applyAlignment="1">
      <alignment horizontal="left"/>
    </xf>
    <xf numFmtId="43" fontId="43" fillId="35" borderId="10" xfId="113" applyFont="1" applyFill="1" applyBorder="1" applyProtection="1">
      <protection locked="0"/>
    </xf>
    <xf numFmtId="165" fontId="43" fillId="35" borderId="10" xfId="162" applyFont="1" applyFill="1" applyBorder="1" applyAlignment="1" applyProtection="1">
      <protection locked="0"/>
    </xf>
    <xf numFmtId="174" fontId="45" fillId="35" borderId="14" xfId="170" applyNumberFormat="1" applyFont="1" applyFill="1" applyBorder="1" applyProtection="1">
      <protection locked="0"/>
    </xf>
    <xf numFmtId="174" fontId="45" fillId="35" borderId="15" xfId="170" applyNumberFormat="1" applyFont="1" applyFill="1" applyBorder="1" applyProtection="1">
      <protection locked="0"/>
    </xf>
    <xf numFmtId="174" fontId="45" fillId="35" borderId="17" xfId="170" applyNumberFormat="1" applyFont="1" applyFill="1" applyBorder="1" applyProtection="1">
      <protection locked="0"/>
    </xf>
    <xf numFmtId="0" fontId="48" fillId="0" borderId="11" xfId="83" applyFont="1" applyBorder="1" applyAlignment="1">
      <alignment horizontal="left" vertical="top"/>
    </xf>
    <xf numFmtId="0" fontId="48" fillId="0" borderId="11" xfId="87" applyFont="1" applyBorder="1" applyAlignment="1">
      <alignment horizontal="center" vertical="top"/>
    </xf>
    <xf numFmtId="0" fontId="48" fillId="0" borderId="11" xfId="87" applyFont="1" applyBorder="1" applyAlignment="1">
      <alignment horizontal="left" vertical="top"/>
    </xf>
    <xf numFmtId="0" fontId="48" fillId="0" borderId="11" xfId="109" applyFont="1" applyBorder="1" applyAlignment="1" applyProtection="1">
      <alignment horizontal="justify" vertical="top"/>
      <protection locked="0"/>
    </xf>
    <xf numFmtId="0" fontId="48" fillId="0" borderId="11" xfId="109" applyFont="1" applyBorder="1" applyAlignment="1" applyProtection="1">
      <alignment vertical="top"/>
      <protection locked="0"/>
    </xf>
    <xf numFmtId="0" fontId="46" fillId="0" borderId="10" xfId="109" applyFont="1" applyBorder="1" applyAlignment="1">
      <alignment horizontal="justify" vertical="justify" wrapText="1"/>
    </xf>
    <xf numFmtId="0" fontId="47" fillId="0" borderId="10" xfId="0" applyFont="1" applyBorder="1" applyAlignment="1">
      <alignment horizontal="justify" vertical="justify" wrapText="1"/>
    </xf>
    <xf numFmtId="0" fontId="46" fillId="0" borderId="10" xfId="109" applyFont="1" applyBorder="1"/>
    <xf numFmtId="0" fontId="42" fillId="0" borderId="10" xfId="109" applyFont="1" applyBorder="1"/>
    <xf numFmtId="43" fontId="42" fillId="0" borderId="10" xfId="108" applyFont="1" applyFill="1" applyBorder="1"/>
    <xf numFmtId="0" fontId="46" fillId="0" borderId="13" xfId="109" applyFont="1" applyBorder="1" applyAlignment="1">
      <alignment horizontal="justify" vertical="justify" wrapText="1"/>
    </xf>
    <xf numFmtId="0" fontId="47" fillId="0" borderId="13" xfId="0" applyFont="1" applyBorder="1" applyAlignment="1">
      <alignment horizontal="justify" vertical="justify" wrapText="1"/>
    </xf>
    <xf numFmtId="0" fontId="48" fillId="0" borderId="10" xfId="87" applyFont="1" applyBorder="1" applyAlignment="1">
      <alignment horizontal="left" vertical="center"/>
    </xf>
    <xf numFmtId="0" fontId="49" fillId="0" borderId="11" xfId="109" applyFont="1" applyFill="1" applyBorder="1" applyAlignment="1" applyProtection="1">
      <alignment horizontal="justify" vertical="top"/>
      <protection locked="0"/>
    </xf>
    <xf numFmtId="2" fontId="49" fillId="0" borderId="11" xfId="109" applyNumberFormat="1" applyFont="1" applyFill="1" applyBorder="1" applyAlignment="1" applyProtection="1">
      <alignment horizontal="justify" vertical="top" wrapText="1"/>
      <protection locked="0"/>
    </xf>
    <xf numFmtId="0" fontId="48" fillId="0" borderId="11" xfId="109" applyFont="1" applyFill="1" applyBorder="1" applyAlignment="1" applyProtection="1">
      <alignment vertical="top"/>
      <protection locked="0"/>
    </xf>
    <xf numFmtId="0" fontId="48" fillId="0" borderId="11" xfId="87" applyFont="1" applyFill="1" applyBorder="1" applyAlignment="1">
      <alignment horizontal="center" vertical="top"/>
    </xf>
    <xf numFmtId="0" fontId="48" fillId="0" borderId="11" xfId="87" applyFont="1" applyFill="1" applyBorder="1" applyAlignment="1">
      <alignment horizontal="left" vertical="top"/>
    </xf>
    <xf numFmtId="0" fontId="48" fillId="0" borderId="11" xfId="109" applyFont="1" applyFill="1" applyBorder="1" applyAlignment="1" applyProtection="1">
      <alignment horizontal="justify" vertical="top"/>
      <protection locked="0"/>
    </xf>
    <xf numFmtId="0" fontId="48" fillId="36" borderId="11" xfId="87" applyFont="1" applyFill="1" applyBorder="1" applyAlignment="1">
      <alignment horizontal="center" vertical="center"/>
    </xf>
    <xf numFmtId="0" fontId="49" fillId="0" borderId="13" xfId="83" applyFont="1" applyBorder="1" applyAlignment="1">
      <alignment vertical="center"/>
    </xf>
    <xf numFmtId="0" fontId="42" fillId="0" borderId="13" xfId="83" applyFont="1" applyBorder="1" applyAlignment="1">
      <alignment horizontal="center" vertical="center"/>
    </xf>
    <xf numFmtId="0" fontId="50" fillId="0" borderId="13" xfId="83" applyFont="1" applyBorder="1" applyAlignment="1">
      <alignment vertical="center"/>
    </xf>
    <xf numFmtId="165" fontId="50" fillId="0" borderId="13" xfId="162" applyFont="1" applyFill="1" applyBorder="1" applyAlignment="1">
      <alignment horizontal="center" vertical="center"/>
    </xf>
    <xf numFmtId="0" fontId="15" fillId="0" borderId="0" xfId="104" applyAlignment="1">
      <alignment vertical="center"/>
    </xf>
    <xf numFmtId="0" fontId="42" fillId="0" borderId="10" xfId="83" applyFont="1" applyBorder="1" applyAlignment="1">
      <alignment horizontal="center" vertical="center"/>
    </xf>
    <xf numFmtId="0" fontId="50" fillId="0" borderId="10" xfId="83" applyFont="1" applyBorder="1" applyAlignment="1">
      <alignment vertical="center"/>
    </xf>
    <xf numFmtId="43" fontId="50" fillId="0" borderId="10" xfId="113" applyFont="1" applyFill="1" applyBorder="1" applyAlignment="1">
      <alignment horizontal="center" vertical="center"/>
    </xf>
    <xf numFmtId="0" fontId="51" fillId="0" borderId="10" xfId="87" applyFont="1" applyBorder="1" applyAlignment="1">
      <alignment horizontal="left" vertical="center"/>
    </xf>
    <xf numFmtId="0" fontId="52" fillId="0" borderId="0" xfId="104" applyFont="1" applyAlignment="1">
      <alignment vertical="center"/>
    </xf>
    <xf numFmtId="0" fontId="45" fillId="0" borderId="10" xfId="87" applyFont="1" applyBorder="1" applyAlignment="1">
      <alignment horizontal="left" vertical="center"/>
    </xf>
    <xf numFmtId="0" fontId="45" fillId="0" borderId="10" xfId="87" applyFont="1" applyBorder="1" applyAlignment="1">
      <alignment vertical="center"/>
    </xf>
    <xf numFmtId="43" fontId="50" fillId="0" borderId="10" xfId="57" applyFont="1" applyFill="1" applyBorder="1" applyAlignment="1">
      <alignment horizontal="center" vertical="center"/>
    </xf>
    <xf numFmtId="165" fontId="50" fillId="0" borderId="10" xfId="162" applyFont="1" applyFill="1" applyBorder="1" applyAlignment="1">
      <alignment horizontal="center" vertical="center"/>
    </xf>
    <xf numFmtId="43" fontId="49" fillId="0" borderId="10" xfId="113" applyFont="1" applyFill="1" applyBorder="1" applyAlignment="1">
      <alignment vertical="center"/>
    </xf>
    <xf numFmtId="43" fontId="49" fillId="0" borderId="10" xfId="57" applyFont="1" applyFill="1" applyBorder="1" applyAlignment="1">
      <alignment horizontal="center" vertical="center"/>
    </xf>
    <xf numFmtId="165" fontId="49" fillId="0" borderId="10" xfId="162" applyFont="1" applyFill="1" applyBorder="1" applyAlignment="1">
      <alignment horizontal="center" vertical="center"/>
    </xf>
    <xf numFmtId="0" fontId="15" fillId="0" borderId="0" xfId="109" applyAlignment="1">
      <alignment vertical="center"/>
    </xf>
    <xf numFmtId="0" fontId="49" fillId="0" borderId="0" xfId="87" applyFont="1" applyAlignment="1">
      <alignment vertical="center"/>
    </xf>
    <xf numFmtId="0" fontId="48" fillId="0" borderId="11" xfId="109" applyFont="1" applyBorder="1" applyAlignment="1" applyProtection="1">
      <alignment horizontal="center" vertical="center"/>
      <protection locked="0"/>
    </xf>
    <xf numFmtId="0" fontId="48" fillId="0" borderId="11" xfId="109" applyFont="1" applyBorder="1" applyAlignment="1" applyProtection="1">
      <alignment horizontal="left" vertical="center"/>
      <protection locked="0"/>
    </xf>
    <xf numFmtId="0" fontId="49" fillId="0" borderId="11" xfId="109" applyFont="1" applyBorder="1" applyAlignment="1" applyProtection="1">
      <alignment horizontal="center" vertical="center"/>
      <protection locked="0"/>
    </xf>
    <xf numFmtId="165" fontId="49" fillId="0" borderId="11" xfId="162" applyFont="1" applyFill="1" applyBorder="1" applyAlignment="1" applyProtection="1">
      <alignment horizontal="center" vertical="center"/>
      <protection locked="0"/>
    </xf>
    <xf numFmtId="43" fontId="49" fillId="0" borderId="11" xfId="108" applyFont="1" applyFill="1" applyBorder="1" applyAlignment="1" applyProtection="1">
      <alignment horizontal="center" vertical="center"/>
      <protection locked="0"/>
    </xf>
    <xf numFmtId="2" fontId="43" fillId="0" borderId="10" xfId="87" applyNumberFormat="1" applyFont="1" applyBorder="1" applyAlignment="1">
      <alignment horizontal="justify" vertical="top" wrapText="1"/>
    </xf>
    <xf numFmtId="2" fontId="43" fillId="0" borderId="19" xfId="87" applyNumberFormat="1" applyFont="1" applyBorder="1" applyAlignment="1">
      <alignment horizontal="justify" vertical="top" wrapText="1"/>
    </xf>
    <xf numFmtId="0" fontId="53" fillId="0" borderId="12" xfId="104" applyFont="1" applyBorder="1" applyAlignment="1">
      <alignment horizontal="center" vertical="center"/>
    </xf>
    <xf numFmtId="0" fontId="46" fillId="0" borderId="12" xfId="83" applyFont="1" applyBorder="1" applyAlignment="1">
      <alignment horizontal="center" vertical="center"/>
    </xf>
    <xf numFmtId="0" fontId="48" fillId="0" borderId="12" xfId="83" applyFont="1" applyBorder="1" applyAlignment="1">
      <alignment horizontal="center" vertical="center"/>
    </xf>
    <xf numFmtId="0" fontId="51" fillId="0" borderId="10" xfId="87" applyFont="1" applyBorder="1" applyAlignment="1">
      <alignment horizontal="center" vertical="center"/>
    </xf>
    <xf numFmtId="0" fontId="46" fillId="0" borderId="13" xfId="109" applyFont="1" applyBorder="1" applyAlignment="1">
      <alignment horizontal="justify" vertical="justify" wrapText="1"/>
    </xf>
    <xf numFmtId="0" fontId="47" fillId="0" borderId="13" xfId="0" applyFont="1" applyBorder="1" applyAlignment="1">
      <alignment horizontal="justify" vertical="justify" wrapText="1"/>
    </xf>
    <xf numFmtId="0" fontId="48" fillId="36" borderId="11" xfId="87" applyFont="1" applyFill="1" applyBorder="1" applyAlignment="1">
      <alignment horizontal="center" vertical="center"/>
    </xf>
    <xf numFmtId="0" fontId="46" fillId="0" borderId="16" xfId="109" applyFont="1" applyBorder="1" applyAlignment="1">
      <alignment horizontal="justify" vertical="justify" wrapText="1"/>
    </xf>
    <xf numFmtId="0" fontId="47" fillId="0" borderId="16" xfId="0" applyFont="1" applyBorder="1" applyAlignment="1">
      <alignment horizontal="justify" vertical="justify" wrapText="1"/>
    </xf>
    <xf numFmtId="0" fontId="53" fillId="0" borderId="20" xfId="104" applyFont="1" applyFill="1" applyBorder="1" applyAlignment="1">
      <alignment horizontal="center" vertical="center"/>
    </xf>
    <xf numFmtId="0" fontId="53" fillId="0" borderId="21" xfId="104" applyFont="1" applyFill="1" applyBorder="1" applyAlignment="1">
      <alignment horizontal="center" vertical="center"/>
    </xf>
    <xf numFmtId="0" fontId="53" fillId="0" borderId="22" xfId="104" applyFont="1" applyFill="1" applyBorder="1" applyAlignment="1">
      <alignment horizontal="center" vertical="center"/>
    </xf>
    <xf numFmtId="0" fontId="46" fillId="0" borderId="23" xfId="83" applyFont="1" applyFill="1" applyBorder="1" applyAlignment="1">
      <alignment horizontal="center" vertical="center"/>
    </xf>
    <xf numFmtId="0" fontId="46" fillId="0" borderId="24" xfId="83" applyFont="1" applyFill="1" applyBorder="1" applyAlignment="1">
      <alignment horizontal="center" vertical="center"/>
    </xf>
    <xf numFmtId="0" fontId="46" fillId="0" borderId="25" xfId="83" applyFont="1" applyFill="1" applyBorder="1" applyAlignment="1">
      <alignment horizontal="center" vertical="center"/>
    </xf>
    <xf numFmtId="0" fontId="48" fillId="0" borderId="26" xfId="87" applyFont="1" applyFill="1" applyBorder="1" applyAlignment="1">
      <alignment horizontal="center" vertical="center"/>
    </xf>
    <xf numFmtId="0" fontId="48" fillId="0" borderId="27" xfId="87" applyFont="1" applyFill="1" applyBorder="1" applyAlignment="1">
      <alignment horizontal="center" vertical="center"/>
    </xf>
    <xf numFmtId="0" fontId="48" fillId="0" borderId="28" xfId="87" applyFont="1" applyFill="1" applyBorder="1" applyAlignment="1">
      <alignment horizontal="center" vertical="center"/>
    </xf>
  </cellXfs>
  <cellStyles count="209">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99" builtinId="16" customBuiltin="1"/>
    <cellStyle name="Encabezado 4" xfId="23" builtinId="19" customBuiltin="1"/>
    <cellStyle name="Énfasis 1" xfId="24"/>
    <cellStyle name="Énfasis 2" xfId="25"/>
    <cellStyle name="Énfasis 3" xfId="26"/>
    <cellStyle name="Énfasis1" xfId="27" builtinId="29" customBuiltin="1"/>
    <cellStyle name="Énfasis1 - 20%" xfId="28"/>
    <cellStyle name="Énfasis1 - 40%" xfId="29"/>
    <cellStyle name="Énfasis1 - 60%" xfId="30"/>
    <cellStyle name="Énfasis2" xfId="31" builtinId="33" customBuiltin="1"/>
    <cellStyle name="Énfasis2 - 20%" xfId="32"/>
    <cellStyle name="Énfasis2 - 40%" xfId="33"/>
    <cellStyle name="Énfasis2 - 60%" xfId="34"/>
    <cellStyle name="Énfasis3" xfId="35" builtinId="37" customBuiltin="1"/>
    <cellStyle name="Énfasis3 - 20%" xfId="36"/>
    <cellStyle name="Énfasis3 - 40%" xfId="37"/>
    <cellStyle name="Énfasis3 - 60%" xfId="38"/>
    <cellStyle name="Énfasis4" xfId="39" builtinId="41" customBuiltin="1"/>
    <cellStyle name="Énfasis4 - 20%" xfId="40"/>
    <cellStyle name="Énfasis4 - 40%" xfId="41"/>
    <cellStyle name="Énfasis4 - 60%" xfId="42"/>
    <cellStyle name="Énfasis5" xfId="43" builtinId="45" customBuiltin="1"/>
    <cellStyle name="Énfasis5 - 20%" xfId="44"/>
    <cellStyle name="Énfasis5 - 40%" xfId="45"/>
    <cellStyle name="Énfasis5 - 60%" xfId="46"/>
    <cellStyle name="Énfasis6" xfId="47" builtinId="49" customBuiltin="1"/>
    <cellStyle name="Énfasis6 - 20%" xfId="48"/>
    <cellStyle name="Énfasis6 - 40%" xfId="49"/>
    <cellStyle name="Énfasis6 - 60%" xfId="50"/>
    <cellStyle name="Entrada" xfId="51" builtinId="20" customBuiltin="1"/>
    <cellStyle name="Euro" xfId="52"/>
    <cellStyle name="Euro 2" xfId="134"/>
    <cellStyle name="Euro 3" xfId="188"/>
    <cellStyle name="Hipervínculo 2" xfId="112"/>
    <cellStyle name="Incorrecto" xfId="53" builtinId="27" customBuiltin="1"/>
    <cellStyle name="Millares" xfId="162" builtinId="3"/>
    <cellStyle name="Millares 10" xfId="113"/>
    <cellStyle name="Millares 10 2" xfId="110"/>
    <cellStyle name="Millares 11" xfId="114"/>
    <cellStyle name="Millares 12" xfId="111"/>
    <cellStyle name="Millares 13" xfId="108"/>
    <cellStyle name="Millares 13 2" xfId="163"/>
    <cellStyle name="Millares 14" xfId="135"/>
    <cellStyle name="Millares 14 2" xfId="189"/>
    <cellStyle name="Millares 15" xfId="161"/>
    <cellStyle name="Millares 16" xfId="150"/>
    <cellStyle name="Millares 17" xfId="164"/>
    <cellStyle name="Millares 18" xfId="190"/>
    <cellStyle name="Millares 2" xfId="54"/>
    <cellStyle name="Millares 2 2" xfId="55"/>
    <cellStyle name="Millares 2 2 2" xfId="56"/>
    <cellStyle name="Millares 2 2 2 2" xfId="136"/>
    <cellStyle name="Millares 2 2 3" xfId="57"/>
    <cellStyle name="Millares 2 3" xfId="58"/>
    <cellStyle name="Millares 2 3 2" xfId="137"/>
    <cellStyle name="Millares 2 4" xfId="59"/>
    <cellStyle name="Millares 2 5" xfId="115"/>
    <cellStyle name="Millares 3" xfId="60"/>
    <cellStyle name="Millares 3 2" xfId="61"/>
    <cellStyle name="Millares 3 2 2" xfId="62"/>
    <cellStyle name="Millares 3 2 2 2" xfId="139"/>
    <cellStyle name="Millares 3 2 3" xfId="63"/>
    <cellStyle name="Millares 3 2 4" xfId="138"/>
    <cellStyle name="Millares 4" xfId="64"/>
    <cellStyle name="Millares 4 2" xfId="65"/>
    <cellStyle name="Millares 4 2 2" xfId="106"/>
    <cellStyle name="Millares 4 2 2 2" xfId="132"/>
    <cellStyle name="Millares 4 2 2 2 2" xfId="165"/>
    <cellStyle name="Millares 4 2 2 2 3" xfId="166"/>
    <cellStyle name="Millares 4 2 2 2 3 2" xfId="160"/>
    <cellStyle name="Millares 4 2 2 2 3 2 2" xfId="191"/>
    <cellStyle name="Millares 4 2 2 2 4" xfId="167"/>
    <cellStyle name="Millares 4 2 2 3" xfId="168"/>
    <cellStyle name="Millares 4 2 2 3 2" xfId="169"/>
    <cellStyle name="Millares 4 2 3" xfId="131"/>
    <cellStyle name="Millares 4 2 4" xfId="140"/>
    <cellStyle name="Millares 4 2 5" xfId="149"/>
    <cellStyle name="Millares 4 2 6" xfId="154"/>
    <cellStyle name="Millares 4 2 6 2" xfId="159"/>
    <cellStyle name="Millares 4 2 6 2 2" xfId="192"/>
    <cellStyle name="Millares 4 2 6 2 3" xfId="193"/>
    <cellStyle name="Millares 4 2 7" xfId="194"/>
    <cellStyle name="Millares 4 2 8" xfId="195"/>
    <cellStyle name="Millares 4 3" xfId="141"/>
    <cellStyle name="Millares 4 4" xfId="196"/>
    <cellStyle name="Millares 5" xfId="66"/>
    <cellStyle name="Millares 5 2" xfId="142"/>
    <cellStyle name="Millares 6" xfId="67"/>
    <cellStyle name="Millares 6 2" xfId="68"/>
    <cellStyle name="Millares 6 3" xfId="129"/>
    <cellStyle name="Millares 7" xfId="69"/>
    <cellStyle name="Millares 7 2" xfId="70"/>
    <cellStyle name="Millares 7 3" xfId="107"/>
    <cellStyle name="Millares 7 4" xfId="116"/>
    <cellStyle name="Millares 7 4 2" xfId="197"/>
    <cellStyle name="Millares 8" xfId="71"/>
    <cellStyle name="Millares 9" xfId="117"/>
    <cellStyle name="Millares 9 2" xfId="118"/>
    <cellStyle name="Moneda 2" xfId="72"/>
    <cellStyle name="Moneda 2 2" xfId="73"/>
    <cellStyle name="Moneda 2 2 2" xfId="74"/>
    <cellStyle name="Moneda 2 3" xfId="75"/>
    <cellStyle name="Moneda 2 4" xfId="198"/>
    <cellStyle name="Moneda 3" xfId="76"/>
    <cellStyle name="Moneda 3 2" xfId="77"/>
    <cellStyle name="Moneda 3 2 2" xfId="144"/>
    <cellStyle name="Moneda 3 3" xfId="143"/>
    <cellStyle name="Moneda 4" xfId="78"/>
    <cellStyle name="Moneda 4 2" xfId="119"/>
    <cellStyle name="Moneda 5" xfId="79"/>
    <cellStyle name="Moneda 5 2" xfId="120"/>
    <cellStyle name="Moneda 5 3" xfId="121"/>
    <cellStyle name="Moneda 6" xfId="122"/>
    <cellStyle name="Moneda 7" xfId="170"/>
    <cellStyle name="Moneda 8" xfId="199"/>
    <cellStyle name="Neutral" xfId="80" builtinId="28" customBuiltin="1"/>
    <cellStyle name="Normal" xfId="0" builtinId="0"/>
    <cellStyle name="Normal 10" xfId="148"/>
    <cellStyle name="Normal 10 2" xfId="157"/>
    <cellStyle name="Normal 10 2 2" xfId="200"/>
    <cellStyle name="Normal 10 3" xfId="171"/>
    <cellStyle name="Normal 10 4" xfId="172"/>
    <cellStyle name="Normal 10 5" xfId="173"/>
    <cellStyle name="Normal 10 6" xfId="174"/>
    <cellStyle name="Normal 11" xfId="109"/>
    <cellStyle name="Normal 11 2" xfId="175"/>
    <cellStyle name="Normal 12" xfId="151"/>
    <cellStyle name="Normal 12 2" xfId="152"/>
    <cellStyle name="Normal 12 2 2" xfId="156"/>
    <cellStyle name="Normal 12 2 2 2" xfId="158"/>
    <cellStyle name="Normal 12 2 2 2 2" xfId="186"/>
    <cellStyle name="Normal 12 2 2 2 2 2" xfId="187"/>
    <cellStyle name="Normal 12 2 2 2 2 2 2" xfId="207"/>
    <cellStyle name="Normal 12 2 2 3" xfId="185"/>
    <cellStyle name="Normal 12 2 2 4" xfId="201"/>
    <cellStyle name="Normal 12 3" xfId="155"/>
    <cellStyle name="Normal 12 4" xfId="184"/>
    <cellStyle name="Normal 13" xfId="153"/>
    <cellStyle name="Normal 13 2" xfId="176"/>
    <cellStyle name="Normal 13 2 2" xfId="177"/>
    <cellStyle name="Normal 13 3" xfId="178"/>
    <cellStyle name="Normal 14" xfId="179"/>
    <cellStyle name="Normal 2" xfId="81"/>
    <cellStyle name="Normal 2 2" xfId="82"/>
    <cellStyle name="Normal 2 2 2" xfId="83"/>
    <cellStyle name="Normal 2 3" xfId="84"/>
    <cellStyle name="Normal 2 3 2" xfId="123"/>
    <cellStyle name="Normal 2 4" xfId="124"/>
    <cellStyle name="Normal 2 4 2" xfId="147"/>
    <cellStyle name="Normal 2 4 3" xfId="202"/>
    <cellStyle name="Normal 2 5" xfId="180"/>
    <cellStyle name="Normal 2 5 2" xfId="181"/>
    <cellStyle name="Normal 2 5 3" xfId="182"/>
    <cellStyle name="Normal 2 6" xfId="203"/>
    <cellStyle name="Normal 2_CAT._DE_CPTOS._EDIF._DE_9_AUL._DE_2_NIVS." xfId="125"/>
    <cellStyle name="Normal 3" xfId="85"/>
    <cellStyle name="Normal 4" xfId="86"/>
    <cellStyle name="Normal 4 2" xfId="87"/>
    <cellStyle name="Normal 4 3" xfId="126"/>
    <cellStyle name="Normal 4 3 2" xfId="204"/>
    <cellStyle name="Normal 4 4" xfId="130"/>
    <cellStyle name="Normal 4 5" xfId="145"/>
    <cellStyle name="Normal 4 6" xfId="205"/>
    <cellStyle name="Normal 5" xfId="88"/>
    <cellStyle name="Normal 5 2" xfId="89"/>
    <cellStyle name="Normal 6" xfId="90"/>
    <cellStyle name="Normal 6 2" xfId="91"/>
    <cellStyle name="Normal 7" xfId="92"/>
    <cellStyle name="Normal 8" xfId="93"/>
    <cellStyle name="Normal 8 2" xfId="206"/>
    <cellStyle name="Normal 9" xfId="105"/>
    <cellStyle name="Normal 9 2" xfId="104"/>
    <cellStyle name="Notas" xfId="94" builtinId="10" customBuiltin="1"/>
    <cellStyle name="Notas 2" xfId="146"/>
    <cellStyle name="Porcentaje 2" xfId="183"/>
    <cellStyle name="Porcentaje 3" xfId="208"/>
    <cellStyle name="Porcentual 2" xfId="127"/>
    <cellStyle name="Porcentual 2 2" xfId="128"/>
    <cellStyle name="Porcentual_$632788868954218750" xfId="133"/>
    <cellStyle name="Salida" xfId="95" builtinId="21" customBuiltin="1"/>
    <cellStyle name="Texto de advertencia" xfId="96" builtinId="11" customBuiltin="1"/>
    <cellStyle name="Texto explicativo" xfId="97" builtinId="53" customBuiltin="1"/>
    <cellStyle name="Título" xfId="98" builtinId="15" customBuiltin="1"/>
    <cellStyle name="Título 2" xfId="100" builtinId="17" customBuiltin="1"/>
    <cellStyle name="Título 3" xfId="101" builtinId="18" customBuiltin="1"/>
    <cellStyle name="Título de hoja" xfId="102"/>
    <cellStyle name="Total" xfId="103" builtinId="25" customBuiltin="1"/>
  </cellStyles>
  <dxfs count="0"/>
  <tableStyles count="0" defaultTableStyle="TableStyleMedium9" defaultPivotStyle="PivotStyleLight16"/>
  <colors>
    <mruColors>
      <color rgb="FF00FF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114299</xdr:colOff>
      <xdr:row>0</xdr:row>
      <xdr:rowOff>76200</xdr:rowOff>
    </xdr:from>
    <xdr:to>
      <xdr:col>2</xdr:col>
      <xdr:colOff>311149</xdr:colOff>
      <xdr:row>4</xdr:row>
      <xdr:rowOff>101601</xdr:rowOff>
    </xdr:to>
    <xdr:pic>
      <xdr:nvPicPr>
        <xdr:cNvPr id="2" name="Imagen 1" descr="LOGOUNSIS">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799" y="76200"/>
          <a:ext cx="874183" cy="873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114299</xdr:colOff>
      <xdr:row>62</xdr:row>
      <xdr:rowOff>65616</xdr:rowOff>
    </xdr:from>
    <xdr:ext cx="874183" cy="874184"/>
    <xdr:pic>
      <xdr:nvPicPr>
        <xdr:cNvPr id="4" name="Imagen 3" descr="LOGOUNSIS">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799" y="11262783"/>
          <a:ext cx="874183" cy="874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53976</xdr:colOff>
      <xdr:row>100</xdr:row>
      <xdr:rowOff>34926</xdr:rowOff>
    </xdr:from>
    <xdr:ext cx="505764" cy="552450"/>
    <xdr:pic>
      <xdr:nvPicPr>
        <xdr:cNvPr id="8" name="Imagen 7" descr="LOGOUNSIS">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4476" y="23635759"/>
          <a:ext cx="505764"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unsis.edu.mx/jose%20guzman/ampliacion%20chahuites/PASIVOS%20CHAHUITES_Nfactor%20de%20sobrecos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a)Plantilla"/>
      <sheetName val="b)Indirectos Desglosados"/>
      <sheetName val="c)Resumen Indirectos"/>
      <sheetName val="d)Pers.Técnico"/>
      <sheetName val="e)Pers.Técnico$"/>
      <sheetName val="f)Financiamiento"/>
      <sheetName val="g)Utilidad"/>
      <sheetName val="h)Cargos_Adicionales"/>
      <sheetName val="i)Resumen"/>
    </sheetNames>
    <sheetDataSet>
      <sheetData sheetId="0" refreshError="1">
        <row r="35">
          <cell r="D35">
            <v>62317.02</v>
          </cell>
        </row>
        <row r="37">
          <cell r="D37">
            <v>80281.19</v>
          </cell>
        </row>
        <row r="43">
          <cell r="L43">
            <v>4</v>
          </cell>
        </row>
        <row r="52">
          <cell r="H52">
            <v>2008</v>
          </cell>
        </row>
        <row r="53">
          <cell r="H53">
            <v>0</v>
          </cell>
        </row>
        <row r="54">
          <cell r="H54">
            <v>0</v>
          </cell>
        </row>
        <row r="55">
          <cell r="H55">
            <v>0</v>
          </cell>
        </row>
        <row r="56">
          <cell r="H56">
            <v>0</v>
          </cell>
        </row>
        <row r="57">
          <cell r="H57">
            <v>0</v>
          </cell>
        </row>
        <row r="58">
          <cell r="H58">
            <v>0</v>
          </cell>
        </row>
        <row r="59">
          <cell r="H59">
            <v>0</v>
          </cell>
        </row>
        <row r="60">
          <cell r="H60">
            <v>0</v>
          </cell>
        </row>
        <row r="61">
          <cell r="H61">
            <v>0</v>
          </cell>
        </row>
        <row r="62">
          <cell r="H62">
            <v>0</v>
          </cell>
        </row>
        <row r="63">
          <cell r="H63">
            <v>0</v>
          </cell>
        </row>
        <row r="64">
          <cell r="H64">
            <v>0</v>
          </cell>
        </row>
        <row r="65">
          <cell r="H65">
            <v>0</v>
          </cell>
        </row>
        <row r="66">
          <cell r="H66">
            <v>0</v>
          </cell>
        </row>
        <row r="67">
          <cell r="H67">
            <v>0</v>
          </cell>
        </row>
        <row r="68">
          <cell r="H68">
            <v>0</v>
          </cell>
        </row>
        <row r="69">
          <cell r="H69">
            <v>0</v>
          </cell>
        </row>
        <row r="70">
          <cell r="H70">
            <v>0</v>
          </cell>
        </row>
        <row r="71">
          <cell r="H71">
            <v>0</v>
          </cell>
        </row>
        <row r="72">
          <cell r="H72">
            <v>0</v>
          </cell>
        </row>
        <row r="73">
          <cell r="H73">
            <v>0</v>
          </cell>
        </row>
        <row r="74">
          <cell r="H74">
            <v>0</v>
          </cell>
        </row>
        <row r="75">
          <cell r="H75">
            <v>0</v>
          </cell>
        </row>
        <row r="76">
          <cell r="H76">
            <v>0</v>
          </cell>
        </row>
        <row r="77">
          <cell r="H77">
            <v>0</v>
          </cell>
        </row>
        <row r="78">
          <cell r="H78">
            <v>0</v>
          </cell>
        </row>
        <row r="79">
          <cell r="H79">
            <v>0</v>
          </cell>
        </row>
        <row r="80">
          <cell r="H80">
            <v>0</v>
          </cell>
        </row>
        <row r="81">
          <cell r="H81">
            <v>0</v>
          </cell>
        </row>
        <row r="82">
          <cell r="H82">
            <v>0</v>
          </cell>
        </row>
        <row r="83">
          <cell r="H83">
            <v>0</v>
          </cell>
        </row>
        <row r="84">
          <cell r="H84">
            <v>0</v>
          </cell>
        </row>
        <row r="85">
          <cell r="H85">
            <v>0</v>
          </cell>
        </row>
        <row r="86">
          <cell r="H86">
            <v>0</v>
          </cell>
        </row>
        <row r="87">
          <cell r="H87">
            <v>0</v>
          </cell>
        </row>
        <row r="88">
          <cell r="H88">
            <v>0</v>
          </cell>
        </row>
        <row r="89">
          <cell r="H89">
            <v>0</v>
          </cell>
        </row>
        <row r="90">
          <cell r="H90">
            <v>0</v>
          </cell>
        </row>
        <row r="91">
          <cell r="H91">
            <v>0</v>
          </cell>
        </row>
        <row r="92">
          <cell r="H92">
            <v>0</v>
          </cell>
        </row>
        <row r="93">
          <cell r="H93">
            <v>0</v>
          </cell>
        </row>
        <row r="94">
          <cell r="H94">
            <v>0</v>
          </cell>
        </row>
        <row r="95">
          <cell r="H95">
            <v>0</v>
          </cell>
        </row>
        <row r="96">
          <cell r="H96">
            <v>0</v>
          </cell>
        </row>
        <row r="97">
          <cell r="H97">
            <v>0</v>
          </cell>
        </row>
        <row r="98">
          <cell r="H98">
            <v>0</v>
          </cell>
        </row>
        <row r="99">
          <cell r="H99">
            <v>0</v>
          </cell>
        </row>
        <row r="100">
          <cell r="H100">
            <v>0</v>
          </cell>
        </row>
      </sheetData>
      <sheetData sheetId="1" refreshError="1"/>
      <sheetData sheetId="2" refreshError="1">
        <row r="74">
          <cell r="F74">
            <v>1.5735235317735026E-2</v>
          </cell>
          <cell r="G74">
            <v>5276.662479333334</v>
          </cell>
          <cell r="H74">
            <v>8.4674499508053086E-2</v>
          </cell>
        </row>
        <row r="76">
          <cell r="F76">
            <v>6257.2354533333337</v>
          </cell>
          <cell r="H76">
            <v>0.10040973482578811</v>
          </cell>
        </row>
      </sheetData>
      <sheetData sheetId="3" refreshError="1"/>
      <sheetData sheetId="4" refreshError="1"/>
      <sheetData sheetId="5" refreshError="1"/>
      <sheetData sheetId="6" refreshError="1">
        <row r="83">
          <cell r="K83">
            <v>-357.09076446338594</v>
          </cell>
        </row>
        <row r="85">
          <cell r="I85">
            <v>357.09076446338594</v>
          </cell>
          <cell r="K85">
            <v>5.207358973170274E-3</v>
          </cell>
        </row>
      </sheetData>
      <sheetData sheetId="7" refreshError="1"/>
      <sheetData sheetId="8" refreshError="1">
        <row r="25">
          <cell r="D25">
            <v>79971.435451490004</v>
          </cell>
        </row>
        <row r="44">
          <cell r="D44">
            <v>401.86650980648119</v>
          </cell>
          <cell r="E44">
            <v>5.025125628140688E-3</v>
          </cell>
        </row>
      </sheetData>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FF00"/>
  </sheetPr>
  <dimension ref="A1:G202"/>
  <sheetViews>
    <sheetView tabSelected="1" topLeftCell="A166" zoomScaleNormal="100" zoomScaleSheetLayoutView="90" workbookViewId="0">
      <selection activeCell="D169" sqref="D169"/>
    </sheetView>
  </sheetViews>
  <sheetFormatPr baseColWidth="10" defaultRowHeight="13.5" x14ac:dyDescent="0.3"/>
  <cols>
    <col min="1" max="1" width="2.85546875" style="2" customWidth="1"/>
    <col min="2" max="2" width="10.140625" style="2" customWidth="1"/>
    <col min="3" max="3" width="57.5703125" style="2" customWidth="1"/>
    <col min="4" max="4" width="9.7109375" style="2" customWidth="1"/>
    <col min="5" max="5" width="11.42578125" style="2" customWidth="1"/>
    <col min="6" max="6" width="12.7109375" style="5" customWidth="1"/>
    <col min="7" max="7" width="16.42578125" style="5" customWidth="1"/>
    <col min="8" max="8" width="12.5703125" style="2" customWidth="1"/>
    <col min="9" max="9" width="15.85546875" style="2" customWidth="1"/>
    <col min="10" max="10" width="12.5703125" style="2" customWidth="1"/>
    <col min="11" max="11" width="13.5703125" style="2" customWidth="1"/>
    <col min="12" max="12" width="12.5703125" style="2" customWidth="1"/>
    <col min="13" max="13" width="15.85546875" style="2" customWidth="1"/>
    <col min="14" max="14" width="12.140625" style="2" customWidth="1"/>
    <col min="15" max="15" width="14.7109375" style="2" customWidth="1"/>
    <col min="16" max="16" width="12.140625" style="2" customWidth="1"/>
    <col min="17" max="17" width="15" style="2" customWidth="1"/>
    <col min="18" max="18" width="16.140625" style="2" customWidth="1"/>
    <col min="19" max="183" width="11.42578125" style="2"/>
    <col min="184" max="184" width="2.85546875" style="2" customWidth="1"/>
    <col min="185" max="185" width="12.7109375" style="2" customWidth="1"/>
    <col min="186" max="186" width="55.28515625" style="2" customWidth="1"/>
    <col min="187" max="187" width="11.85546875" style="2" customWidth="1"/>
    <col min="188" max="188" width="13" style="2" customWidth="1"/>
    <col min="189" max="189" width="13.5703125" style="2" customWidth="1"/>
    <col min="190" max="190" width="18.7109375" style="2" customWidth="1"/>
    <col min="191" max="191" width="11.42578125" style="2"/>
    <col min="192" max="192" width="12.5703125" style="2" bestFit="1" customWidth="1"/>
    <col min="193" max="193" width="11.5703125" style="2" bestFit="1" customWidth="1"/>
    <col min="194" max="194" width="12.42578125" style="2" bestFit="1" customWidth="1"/>
    <col min="195" max="247" width="11.42578125" style="2"/>
    <col min="248" max="248" width="9" style="2" customWidth="1"/>
    <col min="249" max="249" width="50" style="2" customWidth="1"/>
    <col min="250" max="250" width="7.140625" style="2" customWidth="1"/>
    <col min="251" max="251" width="10" style="2" customWidth="1"/>
    <col min="252" max="252" width="9.85546875" style="2" customWidth="1"/>
    <col min="253" max="253" width="16" style="2" customWidth="1"/>
    <col min="254" max="254" width="12.5703125" style="2" customWidth="1"/>
    <col min="255" max="255" width="14.85546875" style="2" customWidth="1"/>
    <col min="256" max="256" width="12.5703125" style="2" customWidth="1"/>
    <col min="257" max="257" width="17.85546875" style="2" customWidth="1"/>
    <col min="258" max="258" width="12.5703125" style="2" customWidth="1"/>
    <col min="259" max="259" width="14.85546875" style="2" customWidth="1"/>
    <col min="260" max="260" width="12.5703125" style="2" customWidth="1"/>
    <col min="261" max="261" width="17.42578125" style="2" customWidth="1"/>
    <col min="262" max="262" width="12.5703125" style="2" customWidth="1"/>
    <col min="263" max="263" width="15" style="2" customWidth="1"/>
    <col min="264" max="264" width="12.5703125" style="2" customWidth="1"/>
    <col min="265" max="265" width="15.85546875" style="2" customWidth="1"/>
    <col min="266" max="266" width="12.5703125" style="2" customWidth="1"/>
    <col min="267" max="267" width="13.5703125" style="2" customWidth="1"/>
    <col min="268" max="268" width="12.5703125" style="2" customWidth="1"/>
    <col min="269" max="269" width="15.85546875" style="2" customWidth="1"/>
    <col min="270" max="270" width="12.140625" style="2" customWidth="1"/>
    <col min="271" max="271" width="14.7109375" style="2" customWidth="1"/>
    <col min="272" max="272" width="12.140625" style="2" customWidth="1"/>
    <col min="273" max="273" width="15" style="2" customWidth="1"/>
    <col min="274" max="274" width="16.140625" style="2" customWidth="1"/>
    <col min="275" max="439" width="11.42578125" style="2"/>
    <col min="440" max="440" width="2.85546875" style="2" customWidth="1"/>
    <col min="441" max="441" width="12.7109375" style="2" customWidth="1"/>
    <col min="442" max="442" width="55.28515625" style="2" customWidth="1"/>
    <col min="443" max="443" width="11.85546875" style="2" customWidth="1"/>
    <col min="444" max="444" width="13" style="2" customWidth="1"/>
    <col min="445" max="445" width="13.5703125" style="2" customWidth="1"/>
    <col min="446" max="446" width="18.7109375" style="2" customWidth="1"/>
    <col min="447" max="447" width="11.42578125" style="2"/>
    <col min="448" max="448" width="12.5703125" style="2" bestFit="1" customWidth="1"/>
    <col min="449" max="449" width="11.5703125" style="2" bestFit="1" customWidth="1"/>
    <col min="450" max="450" width="12.42578125" style="2" bestFit="1" customWidth="1"/>
    <col min="451" max="503" width="11.42578125" style="2"/>
    <col min="504" max="504" width="9" style="2" customWidth="1"/>
    <col min="505" max="505" width="50" style="2" customWidth="1"/>
    <col min="506" max="506" width="7.140625" style="2" customWidth="1"/>
    <col min="507" max="507" width="10" style="2" customWidth="1"/>
    <col min="508" max="508" width="9.85546875" style="2" customWidth="1"/>
    <col min="509" max="509" width="16" style="2" customWidth="1"/>
    <col min="510" max="510" width="12.5703125" style="2" customWidth="1"/>
    <col min="511" max="511" width="14.85546875" style="2" customWidth="1"/>
    <col min="512" max="512" width="12.5703125" style="2" customWidth="1"/>
    <col min="513" max="513" width="17.85546875" style="2" customWidth="1"/>
    <col min="514" max="514" width="12.5703125" style="2" customWidth="1"/>
    <col min="515" max="515" width="14.85546875" style="2" customWidth="1"/>
    <col min="516" max="516" width="12.5703125" style="2" customWidth="1"/>
    <col min="517" max="517" width="17.42578125" style="2" customWidth="1"/>
    <col min="518" max="518" width="12.5703125" style="2" customWidth="1"/>
    <col min="519" max="519" width="15" style="2" customWidth="1"/>
    <col min="520" max="520" width="12.5703125" style="2" customWidth="1"/>
    <col min="521" max="521" width="15.85546875" style="2" customWidth="1"/>
    <col min="522" max="522" width="12.5703125" style="2" customWidth="1"/>
    <col min="523" max="523" width="13.5703125" style="2" customWidth="1"/>
    <col min="524" max="524" width="12.5703125" style="2" customWidth="1"/>
    <col min="525" max="525" width="15.85546875" style="2" customWidth="1"/>
    <col min="526" max="526" width="12.140625" style="2" customWidth="1"/>
    <col min="527" max="527" width="14.7109375" style="2" customWidth="1"/>
    <col min="528" max="528" width="12.140625" style="2" customWidth="1"/>
    <col min="529" max="529" width="15" style="2" customWidth="1"/>
    <col min="530" max="530" width="16.140625" style="2" customWidth="1"/>
    <col min="531" max="695" width="11.42578125" style="2"/>
    <col min="696" max="696" width="2.85546875" style="2" customWidth="1"/>
    <col min="697" max="697" width="12.7109375" style="2" customWidth="1"/>
    <col min="698" max="698" width="55.28515625" style="2" customWidth="1"/>
    <col min="699" max="699" width="11.85546875" style="2" customWidth="1"/>
    <col min="700" max="700" width="13" style="2" customWidth="1"/>
    <col min="701" max="701" width="13.5703125" style="2" customWidth="1"/>
    <col min="702" max="702" width="18.7109375" style="2" customWidth="1"/>
    <col min="703" max="703" width="11.42578125" style="2"/>
    <col min="704" max="704" width="12.5703125" style="2" bestFit="1" customWidth="1"/>
    <col min="705" max="705" width="11.5703125" style="2" bestFit="1" customWidth="1"/>
    <col min="706" max="706" width="12.42578125" style="2" bestFit="1" customWidth="1"/>
    <col min="707" max="759" width="11.42578125" style="2"/>
    <col min="760" max="760" width="9" style="2" customWidth="1"/>
    <col min="761" max="761" width="50" style="2" customWidth="1"/>
    <col min="762" max="762" width="7.140625" style="2" customWidth="1"/>
    <col min="763" max="763" width="10" style="2" customWidth="1"/>
    <col min="764" max="764" width="9.85546875" style="2" customWidth="1"/>
    <col min="765" max="765" width="16" style="2" customWidth="1"/>
    <col min="766" max="766" width="12.5703125" style="2" customWidth="1"/>
    <col min="767" max="767" width="14.85546875" style="2" customWidth="1"/>
    <col min="768" max="768" width="12.5703125" style="2" customWidth="1"/>
    <col min="769" max="769" width="17.85546875" style="2" customWidth="1"/>
    <col min="770" max="770" width="12.5703125" style="2" customWidth="1"/>
    <col min="771" max="771" width="14.85546875" style="2" customWidth="1"/>
    <col min="772" max="772" width="12.5703125" style="2" customWidth="1"/>
    <col min="773" max="773" width="17.42578125" style="2" customWidth="1"/>
    <col min="774" max="774" width="12.5703125" style="2" customWidth="1"/>
    <col min="775" max="775" width="15" style="2" customWidth="1"/>
    <col min="776" max="776" width="12.5703125" style="2" customWidth="1"/>
    <col min="777" max="777" width="15.85546875" style="2" customWidth="1"/>
    <col min="778" max="778" width="12.5703125" style="2" customWidth="1"/>
    <col min="779" max="779" width="13.5703125" style="2" customWidth="1"/>
    <col min="780" max="780" width="12.5703125" style="2" customWidth="1"/>
    <col min="781" max="781" width="15.85546875" style="2" customWidth="1"/>
    <col min="782" max="782" width="12.140625" style="2" customWidth="1"/>
    <col min="783" max="783" width="14.7109375" style="2" customWidth="1"/>
    <col min="784" max="784" width="12.140625" style="2" customWidth="1"/>
    <col min="785" max="785" width="15" style="2" customWidth="1"/>
    <col min="786" max="786" width="16.140625" style="2" customWidth="1"/>
    <col min="787" max="951" width="11.42578125" style="2"/>
    <col min="952" max="952" width="2.85546875" style="2" customWidth="1"/>
    <col min="953" max="953" width="12.7109375" style="2" customWidth="1"/>
    <col min="954" max="954" width="55.28515625" style="2" customWidth="1"/>
    <col min="955" max="955" width="11.85546875" style="2" customWidth="1"/>
    <col min="956" max="956" width="13" style="2" customWidth="1"/>
    <col min="957" max="957" width="13.5703125" style="2" customWidth="1"/>
    <col min="958" max="958" width="18.7109375" style="2" customWidth="1"/>
    <col min="959" max="959" width="11.42578125" style="2"/>
    <col min="960" max="960" width="12.5703125" style="2" bestFit="1" customWidth="1"/>
    <col min="961" max="961" width="11.5703125" style="2" bestFit="1" customWidth="1"/>
    <col min="962" max="962" width="12.42578125" style="2" bestFit="1" customWidth="1"/>
    <col min="963" max="1015" width="11.42578125" style="2"/>
    <col min="1016" max="1016" width="9" style="2" customWidth="1"/>
    <col min="1017" max="1017" width="50" style="2" customWidth="1"/>
    <col min="1018" max="1018" width="7.140625" style="2" customWidth="1"/>
    <col min="1019" max="1019" width="10" style="2" customWidth="1"/>
    <col min="1020" max="1020" width="9.85546875" style="2" customWidth="1"/>
    <col min="1021" max="1021" width="16" style="2" customWidth="1"/>
    <col min="1022" max="1022" width="12.5703125" style="2" customWidth="1"/>
    <col min="1023" max="1023" width="14.85546875" style="2" customWidth="1"/>
    <col min="1024" max="1024" width="12.5703125" style="2" customWidth="1"/>
    <col min="1025" max="1025" width="17.85546875" style="2" customWidth="1"/>
    <col min="1026" max="1026" width="12.5703125" style="2" customWidth="1"/>
    <col min="1027" max="1027" width="14.85546875" style="2" customWidth="1"/>
    <col min="1028" max="1028" width="12.5703125" style="2" customWidth="1"/>
    <col min="1029" max="1029" width="17.42578125" style="2" customWidth="1"/>
    <col min="1030" max="1030" width="12.5703125" style="2" customWidth="1"/>
    <col min="1031" max="1031" width="15" style="2" customWidth="1"/>
    <col min="1032" max="1032" width="12.5703125" style="2" customWidth="1"/>
    <col min="1033" max="1033" width="15.85546875" style="2" customWidth="1"/>
    <col min="1034" max="1034" width="12.5703125" style="2" customWidth="1"/>
    <col min="1035" max="1035" width="13.5703125" style="2" customWidth="1"/>
    <col min="1036" max="1036" width="12.5703125" style="2" customWidth="1"/>
    <col min="1037" max="1037" width="15.85546875" style="2" customWidth="1"/>
    <col min="1038" max="1038" width="12.140625" style="2" customWidth="1"/>
    <col min="1039" max="1039" width="14.7109375" style="2" customWidth="1"/>
    <col min="1040" max="1040" width="12.140625" style="2" customWidth="1"/>
    <col min="1041" max="1041" width="15" style="2" customWidth="1"/>
    <col min="1042" max="1042" width="16.140625" style="2" customWidth="1"/>
    <col min="1043" max="1207" width="11.42578125" style="2"/>
    <col min="1208" max="1208" width="2.85546875" style="2" customWidth="1"/>
    <col min="1209" max="1209" width="12.7109375" style="2" customWidth="1"/>
    <col min="1210" max="1210" width="55.28515625" style="2" customWidth="1"/>
    <col min="1211" max="1211" width="11.85546875" style="2" customWidth="1"/>
    <col min="1212" max="1212" width="13" style="2" customWidth="1"/>
    <col min="1213" max="1213" width="13.5703125" style="2" customWidth="1"/>
    <col min="1214" max="1214" width="18.7109375" style="2" customWidth="1"/>
    <col min="1215" max="1215" width="11.42578125" style="2"/>
    <col min="1216" max="1216" width="12.5703125" style="2" bestFit="1" customWidth="1"/>
    <col min="1217" max="1217" width="11.5703125" style="2" bestFit="1" customWidth="1"/>
    <col min="1218" max="1218" width="12.42578125" style="2" bestFit="1" customWidth="1"/>
    <col min="1219" max="1271" width="11.42578125" style="2"/>
    <col min="1272" max="1272" width="9" style="2" customWidth="1"/>
    <col min="1273" max="1273" width="50" style="2" customWidth="1"/>
    <col min="1274" max="1274" width="7.140625" style="2" customWidth="1"/>
    <col min="1275" max="1275" width="10" style="2" customWidth="1"/>
    <col min="1276" max="1276" width="9.85546875" style="2" customWidth="1"/>
    <col min="1277" max="1277" width="16" style="2" customWidth="1"/>
    <col min="1278" max="1278" width="12.5703125" style="2" customWidth="1"/>
    <col min="1279" max="1279" width="14.85546875" style="2" customWidth="1"/>
    <col min="1280" max="1280" width="12.5703125" style="2" customWidth="1"/>
    <col min="1281" max="1281" width="17.85546875" style="2" customWidth="1"/>
    <col min="1282" max="1282" width="12.5703125" style="2" customWidth="1"/>
    <col min="1283" max="1283" width="14.85546875" style="2" customWidth="1"/>
    <col min="1284" max="1284" width="12.5703125" style="2" customWidth="1"/>
    <col min="1285" max="1285" width="17.42578125" style="2" customWidth="1"/>
    <col min="1286" max="1286" width="12.5703125" style="2" customWidth="1"/>
    <col min="1287" max="1287" width="15" style="2" customWidth="1"/>
    <col min="1288" max="1288" width="12.5703125" style="2" customWidth="1"/>
    <col min="1289" max="1289" width="15.85546875" style="2" customWidth="1"/>
    <col min="1290" max="1290" width="12.5703125" style="2" customWidth="1"/>
    <col min="1291" max="1291" width="13.5703125" style="2" customWidth="1"/>
    <col min="1292" max="1292" width="12.5703125" style="2" customWidth="1"/>
    <col min="1293" max="1293" width="15.85546875" style="2" customWidth="1"/>
    <col min="1294" max="1294" width="12.140625" style="2" customWidth="1"/>
    <col min="1295" max="1295" width="14.7109375" style="2" customWidth="1"/>
    <col min="1296" max="1296" width="12.140625" style="2" customWidth="1"/>
    <col min="1297" max="1297" width="15" style="2" customWidth="1"/>
    <col min="1298" max="1298" width="16.140625" style="2" customWidth="1"/>
    <col min="1299" max="1463" width="11.42578125" style="2"/>
    <col min="1464" max="1464" width="2.85546875" style="2" customWidth="1"/>
    <col min="1465" max="1465" width="12.7109375" style="2" customWidth="1"/>
    <col min="1466" max="1466" width="55.28515625" style="2" customWidth="1"/>
    <col min="1467" max="1467" width="11.85546875" style="2" customWidth="1"/>
    <col min="1468" max="1468" width="13" style="2" customWidth="1"/>
    <col min="1469" max="1469" width="13.5703125" style="2" customWidth="1"/>
    <col min="1470" max="1470" width="18.7109375" style="2" customWidth="1"/>
    <col min="1471" max="1471" width="11.42578125" style="2"/>
    <col min="1472" max="1472" width="12.5703125" style="2" bestFit="1" customWidth="1"/>
    <col min="1473" max="1473" width="11.5703125" style="2" bestFit="1" customWidth="1"/>
    <col min="1474" max="1474" width="12.42578125" style="2" bestFit="1" customWidth="1"/>
    <col min="1475" max="1527" width="11.42578125" style="2"/>
    <col min="1528" max="1528" width="9" style="2" customWidth="1"/>
    <col min="1529" max="1529" width="50" style="2" customWidth="1"/>
    <col min="1530" max="1530" width="7.140625" style="2" customWidth="1"/>
    <col min="1531" max="1531" width="10" style="2" customWidth="1"/>
    <col min="1532" max="1532" width="9.85546875" style="2" customWidth="1"/>
    <col min="1533" max="1533" width="16" style="2" customWidth="1"/>
    <col min="1534" max="1534" width="12.5703125" style="2" customWidth="1"/>
    <col min="1535" max="1535" width="14.85546875" style="2" customWidth="1"/>
    <col min="1536" max="1536" width="12.5703125" style="2" customWidth="1"/>
    <col min="1537" max="1537" width="17.85546875" style="2" customWidth="1"/>
    <col min="1538" max="1538" width="12.5703125" style="2" customWidth="1"/>
    <col min="1539" max="1539" width="14.85546875" style="2" customWidth="1"/>
    <col min="1540" max="1540" width="12.5703125" style="2" customWidth="1"/>
    <col min="1541" max="1541" width="17.42578125" style="2" customWidth="1"/>
    <col min="1542" max="1542" width="12.5703125" style="2" customWidth="1"/>
    <col min="1543" max="1543" width="15" style="2" customWidth="1"/>
    <col min="1544" max="1544" width="12.5703125" style="2" customWidth="1"/>
    <col min="1545" max="1545" width="15.85546875" style="2" customWidth="1"/>
    <col min="1546" max="1546" width="12.5703125" style="2" customWidth="1"/>
    <col min="1547" max="1547" width="13.5703125" style="2" customWidth="1"/>
    <col min="1548" max="1548" width="12.5703125" style="2" customWidth="1"/>
    <col min="1549" max="1549" width="15.85546875" style="2" customWidth="1"/>
    <col min="1550" max="1550" width="12.140625" style="2" customWidth="1"/>
    <col min="1551" max="1551" width="14.7109375" style="2" customWidth="1"/>
    <col min="1552" max="1552" width="12.140625" style="2" customWidth="1"/>
    <col min="1553" max="1553" width="15" style="2" customWidth="1"/>
    <col min="1554" max="1554" width="16.140625" style="2" customWidth="1"/>
    <col min="1555" max="1719" width="11.42578125" style="2"/>
    <col min="1720" max="1720" width="2.85546875" style="2" customWidth="1"/>
    <col min="1721" max="1721" width="12.7109375" style="2" customWidth="1"/>
    <col min="1722" max="1722" width="55.28515625" style="2" customWidth="1"/>
    <col min="1723" max="1723" width="11.85546875" style="2" customWidth="1"/>
    <col min="1724" max="1724" width="13" style="2" customWidth="1"/>
    <col min="1725" max="1725" width="13.5703125" style="2" customWidth="1"/>
    <col min="1726" max="1726" width="18.7109375" style="2" customWidth="1"/>
    <col min="1727" max="1727" width="11.42578125" style="2"/>
    <col min="1728" max="1728" width="12.5703125" style="2" bestFit="1" customWidth="1"/>
    <col min="1729" max="1729" width="11.5703125" style="2" bestFit="1" customWidth="1"/>
    <col min="1730" max="1730" width="12.42578125" style="2" bestFit="1" customWidth="1"/>
    <col min="1731" max="1783" width="11.42578125" style="2"/>
    <col min="1784" max="1784" width="9" style="2" customWidth="1"/>
    <col min="1785" max="1785" width="50" style="2" customWidth="1"/>
    <col min="1786" max="1786" width="7.140625" style="2" customWidth="1"/>
    <col min="1787" max="1787" width="10" style="2" customWidth="1"/>
    <col min="1788" max="1788" width="9.85546875" style="2" customWidth="1"/>
    <col min="1789" max="1789" width="16" style="2" customWidth="1"/>
    <col min="1790" max="1790" width="12.5703125" style="2" customWidth="1"/>
    <col min="1791" max="1791" width="14.85546875" style="2" customWidth="1"/>
    <col min="1792" max="1792" width="12.5703125" style="2" customWidth="1"/>
    <col min="1793" max="1793" width="17.85546875" style="2" customWidth="1"/>
    <col min="1794" max="1794" width="12.5703125" style="2" customWidth="1"/>
    <col min="1795" max="1795" width="14.85546875" style="2" customWidth="1"/>
    <col min="1796" max="1796" width="12.5703125" style="2" customWidth="1"/>
    <col min="1797" max="1797" width="17.42578125" style="2" customWidth="1"/>
    <col min="1798" max="1798" width="12.5703125" style="2" customWidth="1"/>
    <col min="1799" max="1799" width="15" style="2" customWidth="1"/>
    <col min="1800" max="1800" width="12.5703125" style="2" customWidth="1"/>
    <col min="1801" max="1801" width="15.85546875" style="2" customWidth="1"/>
    <col min="1802" max="1802" width="12.5703125" style="2" customWidth="1"/>
    <col min="1803" max="1803" width="13.5703125" style="2" customWidth="1"/>
    <col min="1804" max="1804" width="12.5703125" style="2" customWidth="1"/>
    <col min="1805" max="1805" width="15.85546875" style="2" customWidth="1"/>
    <col min="1806" max="1806" width="12.140625" style="2" customWidth="1"/>
    <col min="1807" max="1807" width="14.7109375" style="2" customWidth="1"/>
    <col min="1808" max="1808" width="12.140625" style="2" customWidth="1"/>
    <col min="1809" max="1809" width="15" style="2" customWidth="1"/>
    <col min="1810" max="1810" width="16.140625" style="2" customWidth="1"/>
    <col min="1811" max="1975" width="11.42578125" style="2"/>
    <col min="1976" max="1976" width="2.85546875" style="2" customWidth="1"/>
    <col min="1977" max="1977" width="12.7109375" style="2" customWidth="1"/>
    <col min="1978" max="1978" width="55.28515625" style="2" customWidth="1"/>
    <col min="1979" max="1979" width="11.85546875" style="2" customWidth="1"/>
    <col min="1980" max="1980" width="13" style="2" customWidth="1"/>
    <col min="1981" max="1981" width="13.5703125" style="2" customWidth="1"/>
    <col min="1982" max="1982" width="18.7109375" style="2" customWidth="1"/>
    <col min="1983" max="1983" width="11.42578125" style="2"/>
    <col min="1984" max="1984" width="12.5703125" style="2" bestFit="1" customWidth="1"/>
    <col min="1985" max="1985" width="11.5703125" style="2" bestFit="1" customWidth="1"/>
    <col min="1986" max="1986" width="12.42578125" style="2" bestFit="1" customWidth="1"/>
    <col min="1987" max="2039" width="11.42578125" style="2"/>
    <col min="2040" max="2040" width="9" style="2" customWidth="1"/>
    <col min="2041" max="2041" width="50" style="2" customWidth="1"/>
    <col min="2042" max="2042" width="7.140625" style="2" customWidth="1"/>
    <col min="2043" max="2043" width="10" style="2" customWidth="1"/>
    <col min="2044" max="2044" width="9.85546875" style="2" customWidth="1"/>
    <col min="2045" max="2045" width="16" style="2" customWidth="1"/>
    <col min="2046" max="2046" width="12.5703125" style="2" customWidth="1"/>
    <col min="2047" max="2047" width="14.85546875" style="2" customWidth="1"/>
    <col min="2048" max="2048" width="12.5703125" style="2" customWidth="1"/>
    <col min="2049" max="2049" width="17.85546875" style="2" customWidth="1"/>
    <col min="2050" max="2050" width="12.5703125" style="2" customWidth="1"/>
    <col min="2051" max="2051" width="14.85546875" style="2" customWidth="1"/>
    <col min="2052" max="2052" width="12.5703125" style="2" customWidth="1"/>
    <col min="2053" max="2053" width="17.42578125" style="2" customWidth="1"/>
    <col min="2054" max="2054" width="12.5703125" style="2" customWidth="1"/>
    <col min="2055" max="2055" width="15" style="2" customWidth="1"/>
    <col min="2056" max="2056" width="12.5703125" style="2" customWidth="1"/>
    <col min="2057" max="2057" width="15.85546875" style="2" customWidth="1"/>
    <col min="2058" max="2058" width="12.5703125" style="2" customWidth="1"/>
    <col min="2059" max="2059" width="13.5703125" style="2" customWidth="1"/>
    <col min="2060" max="2060" width="12.5703125" style="2" customWidth="1"/>
    <col min="2061" max="2061" width="15.85546875" style="2" customWidth="1"/>
    <col min="2062" max="2062" width="12.140625" style="2" customWidth="1"/>
    <col min="2063" max="2063" width="14.7109375" style="2" customWidth="1"/>
    <col min="2064" max="2064" width="12.140625" style="2" customWidth="1"/>
    <col min="2065" max="2065" width="15" style="2" customWidth="1"/>
    <col min="2066" max="2066" width="16.140625" style="2" customWidth="1"/>
    <col min="2067" max="2231" width="11.42578125" style="2"/>
    <col min="2232" max="2232" width="2.85546875" style="2" customWidth="1"/>
    <col min="2233" max="2233" width="12.7109375" style="2" customWidth="1"/>
    <col min="2234" max="2234" width="55.28515625" style="2" customWidth="1"/>
    <col min="2235" max="2235" width="11.85546875" style="2" customWidth="1"/>
    <col min="2236" max="2236" width="13" style="2" customWidth="1"/>
    <col min="2237" max="2237" width="13.5703125" style="2" customWidth="1"/>
    <col min="2238" max="2238" width="18.7109375" style="2" customWidth="1"/>
    <col min="2239" max="2239" width="11.42578125" style="2"/>
    <col min="2240" max="2240" width="12.5703125" style="2" bestFit="1" customWidth="1"/>
    <col min="2241" max="2241" width="11.5703125" style="2" bestFit="1" customWidth="1"/>
    <col min="2242" max="2242" width="12.42578125" style="2" bestFit="1" customWidth="1"/>
    <col min="2243" max="2295" width="11.42578125" style="2"/>
    <col min="2296" max="2296" width="9" style="2" customWidth="1"/>
    <col min="2297" max="2297" width="50" style="2" customWidth="1"/>
    <col min="2298" max="2298" width="7.140625" style="2" customWidth="1"/>
    <col min="2299" max="2299" width="10" style="2" customWidth="1"/>
    <col min="2300" max="2300" width="9.85546875" style="2" customWidth="1"/>
    <col min="2301" max="2301" width="16" style="2" customWidth="1"/>
    <col min="2302" max="2302" width="12.5703125" style="2" customWidth="1"/>
    <col min="2303" max="2303" width="14.85546875" style="2" customWidth="1"/>
    <col min="2304" max="2304" width="12.5703125" style="2" customWidth="1"/>
    <col min="2305" max="2305" width="17.85546875" style="2" customWidth="1"/>
    <col min="2306" max="2306" width="12.5703125" style="2" customWidth="1"/>
    <col min="2307" max="2307" width="14.85546875" style="2" customWidth="1"/>
    <col min="2308" max="2308" width="12.5703125" style="2" customWidth="1"/>
    <col min="2309" max="2309" width="17.42578125" style="2" customWidth="1"/>
    <col min="2310" max="2310" width="12.5703125" style="2" customWidth="1"/>
    <col min="2311" max="2311" width="15" style="2" customWidth="1"/>
    <col min="2312" max="2312" width="12.5703125" style="2" customWidth="1"/>
    <col min="2313" max="2313" width="15.85546875" style="2" customWidth="1"/>
    <col min="2314" max="2314" width="12.5703125" style="2" customWidth="1"/>
    <col min="2315" max="2315" width="13.5703125" style="2" customWidth="1"/>
    <col min="2316" max="2316" width="12.5703125" style="2" customWidth="1"/>
    <col min="2317" max="2317" width="15.85546875" style="2" customWidth="1"/>
    <col min="2318" max="2318" width="12.140625" style="2" customWidth="1"/>
    <col min="2319" max="2319" width="14.7109375" style="2" customWidth="1"/>
    <col min="2320" max="2320" width="12.140625" style="2" customWidth="1"/>
    <col min="2321" max="2321" width="15" style="2" customWidth="1"/>
    <col min="2322" max="2322" width="16.140625" style="2" customWidth="1"/>
    <col min="2323" max="2487" width="11.42578125" style="2"/>
    <col min="2488" max="2488" width="2.85546875" style="2" customWidth="1"/>
    <col min="2489" max="2489" width="12.7109375" style="2" customWidth="1"/>
    <col min="2490" max="2490" width="55.28515625" style="2" customWidth="1"/>
    <col min="2491" max="2491" width="11.85546875" style="2" customWidth="1"/>
    <col min="2492" max="2492" width="13" style="2" customWidth="1"/>
    <col min="2493" max="2493" width="13.5703125" style="2" customWidth="1"/>
    <col min="2494" max="2494" width="18.7109375" style="2" customWidth="1"/>
    <col min="2495" max="2495" width="11.42578125" style="2"/>
    <col min="2496" max="2496" width="12.5703125" style="2" bestFit="1" customWidth="1"/>
    <col min="2497" max="2497" width="11.5703125" style="2" bestFit="1" customWidth="1"/>
    <col min="2498" max="2498" width="12.42578125" style="2" bestFit="1" customWidth="1"/>
    <col min="2499" max="2551" width="11.42578125" style="2"/>
    <col min="2552" max="2552" width="9" style="2" customWidth="1"/>
    <col min="2553" max="2553" width="50" style="2" customWidth="1"/>
    <col min="2554" max="2554" width="7.140625" style="2" customWidth="1"/>
    <col min="2555" max="2555" width="10" style="2" customWidth="1"/>
    <col min="2556" max="2556" width="9.85546875" style="2" customWidth="1"/>
    <col min="2557" max="2557" width="16" style="2" customWidth="1"/>
    <col min="2558" max="2558" width="12.5703125" style="2" customWidth="1"/>
    <col min="2559" max="2559" width="14.85546875" style="2" customWidth="1"/>
    <col min="2560" max="2560" width="12.5703125" style="2" customWidth="1"/>
    <col min="2561" max="2561" width="17.85546875" style="2" customWidth="1"/>
    <col min="2562" max="2562" width="12.5703125" style="2" customWidth="1"/>
    <col min="2563" max="2563" width="14.85546875" style="2" customWidth="1"/>
    <col min="2564" max="2564" width="12.5703125" style="2" customWidth="1"/>
    <col min="2565" max="2565" width="17.42578125" style="2" customWidth="1"/>
    <col min="2566" max="2566" width="12.5703125" style="2" customWidth="1"/>
    <col min="2567" max="2567" width="15" style="2" customWidth="1"/>
    <col min="2568" max="2568" width="12.5703125" style="2" customWidth="1"/>
    <col min="2569" max="2569" width="15.85546875" style="2" customWidth="1"/>
    <col min="2570" max="2570" width="12.5703125" style="2" customWidth="1"/>
    <col min="2571" max="2571" width="13.5703125" style="2" customWidth="1"/>
    <col min="2572" max="2572" width="12.5703125" style="2" customWidth="1"/>
    <col min="2573" max="2573" width="15.85546875" style="2" customWidth="1"/>
    <col min="2574" max="2574" width="12.140625" style="2" customWidth="1"/>
    <col min="2575" max="2575" width="14.7109375" style="2" customWidth="1"/>
    <col min="2576" max="2576" width="12.140625" style="2" customWidth="1"/>
    <col min="2577" max="2577" width="15" style="2" customWidth="1"/>
    <col min="2578" max="2578" width="16.140625" style="2" customWidth="1"/>
    <col min="2579" max="2743" width="11.42578125" style="2"/>
    <col min="2744" max="2744" width="2.85546875" style="2" customWidth="1"/>
    <col min="2745" max="2745" width="12.7109375" style="2" customWidth="1"/>
    <col min="2746" max="2746" width="55.28515625" style="2" customWidth="1"/>
    <col min="2747" max="2747" width="11.85546875" style="2" customWidth="1"/>
    <col min="2748" max="2748" width="13" style="2" customWidth="1"/>
    <col min="2749" max="2749" width="13.5703125" style="2" customWidth="1"/>
    <col min="2750" max="2750" width="18.7109375" style="2" customWidth="1"/>
    <col min="2751" max="2751" width="11.42578125" style="2"/>
    <col min="2752" max="2752" width="12.5703125" style="2" bestFit="1" customWidth="1"/>
    <col min="2753" max="2753" width="11.5703125" style="2" bestFit="1" customWidth="1"/>
    <col min="2754" max="2754" width="12.42578125" style="2" bestFit="1" customWidth="1"/>
    <col min="2755" max="2807" width="11.42578125" style="2"/>
    <col min="2808" max="2808" width="9" style="2" customWidth="1"/>
    <col min="2809" max="2809" width="50" style="2" customWidth="1"/>
    <col min="2810" max="2810" width="7.140625" style="2" customWidth="1"/>
    <col min="2811" max="2811" width="10" style="2" customWidth="1"/>
    <col min="2812" max="2812" width="9.85546875" style="2" customWidth="1"/>
    <col min="2813" max="2813" width="16" style="2" customWidth="1"/>
    <col min="2814" max="2814" width="12.5703125" style="2" customWidth="1"/>
    <col min="2815" max="2815" width="14.85546875" style="2" customWidth="1"/>
    <col min="2816" max="2816" width="12.5703125" style="2" customWidth="1"/>
    <col min="2817" max="2817" width="17.85546875" style="2" customWidth="1"/>
    <col min="2818" max="2818" width="12.5703125" style="2" customWidth="1"/>
    <col min="2819" max="2819" width="14.85546875" style="2" customWidth="1"/>
    <col min="2820" max="2820" width="12.5703125" style="2" customWidth="1"/>
    <col min="2821" max="2821" width="17.42578125" style="2" customWidth="1"/>
    <col min="2822" max="2822" width="12.5703125" style="2" customWidth="1"/>
    <col min="2823" max="2823" width="15" style="2" customWidth="1"/>
    <col min="2824" max="2824" width="12.5703125" style="2" customWidth="1"/>
    <col min="2825" max="2825" width="15.85546875" style="2" customWidth="1"/>
    <col min="2826" max="2826" width="12.5703125" style="2" customWidth="1"/>
    <col min="2827" max="2827" width="13.5703125" style="2" customWidth="1"/>
    <col min="2828" max="2828" width="12.5703125" style="2" customWidth="1"/>
    <col min="2829" max="2829" width="15.85546875" style="2" customWidth="1"/>
    <col min="2830" max="2830" width="12.140625" style="2" customWidth="1"/>
    <col min="2831" max="2831" width="14.7109375" style="2" customWidth="1"/>
    <col min="2832" max="2832" width="12.140625" style="2" customWidth="1"/>
    <col min="2833" max="2833" width="15" style="2" customWidth="1"/>
    <col min="2834" max="2834" width="16.140625" style="2" customWidth="1"/>
    <col min="2835" max="2999" width="11.42578125" style="2"/>
    <col min="3000" max="3000" width="2.85546875" style="2" customWidth="1"/>
    <col min="3001" max="3001" width="12.7109375" style="2" customWidth="1"/>
    <col min="3002" max="3002" width="55.28515625" style="2" customWidth="1"/>
    <col min="3003" max="3003" width="11.85546875" style="2" customWidth="1"/>
    <col min="3004" max="3004" width="13" style="2" customWidth="1"/>
    <col min="3005" max="3005" width="13.5703125" style="2" customWidth="1"/>
    <col min="3006" max="3006" width="18.7109375" style="2" customWidth="1"/>
    <col min="3007" max="3007" width="11.42578125" style="2"/>
    <col min="3008" max="3008" width="12.5703125" style="2" bestFit="1" customWidth="1"/>
    <col min="3009" max="3009" width="11.5703125" style="2" bestFit="1" customWidth="1"/>
    <col min="3010" max="3010" width="12.42578125" style="2" bestFit="1" customWidth="1"/>
    <col min="3011" max="3063" width="11.42578125" style="2"/>
    <col min="3064" max="3064" width="9" style="2" customWidth="1"/>
    <col min="3065" max="3065" width="50" style="2" customWidth="1"/>
    <col min="3066" max="3066" width="7.140625" style="2" customWidth="1"/>
    <col min="3067" max="3067" width="10" style="2" customWidth="1"/>
    <col min="3068" max="3068" width="9.85546875" style="2" customWidth="1"/>
    <col min="3069" max="3069" width="16" style="2" customWidth="1"/>
    <col min="3070" max="3070" width="12.5703125" style="2" customWidth="1"/>
    <col min="3071" max="3071" width="14.85546875" style="2" customWidth="1"/>
    <col min="3072" max="3072" width="12.5703125" style="2" customWidth="1"/>
    <col min="3073" max="3073" width="17.85546875" style="2" customWidth="1"/>
    <col min="3074" max="3074" width="12.5703125" style="2" customWidth="1"/>
    <col min="3075" max="3075" width="14.85546875" style="2" customWidth="1"/>
    <col min="3076" max="3076" width="12.5703125" style="2" customWidth="1"/>
    <col min="3077" max="3077" width="17.42578125" style="2" customWidth="1"/>
    <col min="3078" max="3078" width="12.5703125" style="2" customWidth="1"/>
    <col min="3079" max="3079" width="15" style="2" customWidth="1"/>
    <col min="3080" max="3080" width="12.5703125" style="2" customWidth="1"/>
    <col min="3081" max="3081" width="15.85546875" style="2" customWidth="1"/>
    <col min="3082" max="3082" width="12.5703125" style="2" customWidth="1"/>
    <col min="3083" max="3083" width="13.5703125" style="2" customWidth="1"/>
    <col min="3084" max="3084" width="12.5703125" style="2" customWidth="1"/>
    <col min="3085" max="3085" width="15.85546875" style="2" customWidth="1"/>
    <col min="3086" max="3086" width="12.140625" style="2" customWidth="1"/>
    <col min="3087" max="3087" width="14.7109375" style="2" customWidth="1"/>
    <col min="3088" max="3088" width="12.140625" style="2" customWidth="1"/>
    <col min="3089" max="3089" width="15" style="2" customWidth="1"/>
    <col min="3090" max="3090" width="16.140625" style="2" customWidth="1"/>
    <col min="3091" max="3255" width="11.42578125" style="2"/>
    <col min="3256" max="3256" width="2.85546875" style="2" customWidth="1"/>
    <col min="3257" max="3257" width="12.7109375" style="2" customWidth="1"/>
    <col min="3258" max="3258" width="55.28515625" style="2" customWidth="1"/>
    <col min="3259" max="3259" width="11.85546875" style="2" customWidth="1"/>
    <col min="3260" max="3260" width="13" style="2" customWidth="1"/>
    <col min="3261" max="3261" width="13.5703125" style="2" customWidth="1"/>
    <col min="3262" max="3262" width="18.7109375" style="2" customWidth="1"/>
    <col min="3263" max="3263" width="11.42578125" style="2"/>
    <col min="3264" max="3264" width="12.5703125" style="2" bestFit="1" customWidth="1"/>
    <col min="3265" max="3265" width="11.5703125" style="2" bestFit="1" customWidth="1"/>
    <col min="3266" max="3266" width="12.42578125" style="2" bestFit="1" customWidth="1"/>
    <col min="3267" max="3319" width="11.42578125" style="2"/>
    <col min="3320" max="3320" width="9" style="2" customWidth="1"/>
    <col min="3321" max="3321" width="50" style="2" customWidth="1"/>
    <col min="3322" max="3322" width="7.140625" style="2" customWidth="1"/>
    <col min="3323" max="3323" width="10" style="2" customWidth="1"/>
    <col min="3324" max="3324" width="9.85546875" style="2" customWidth="1"/>
    <col min="3325" max="3325" width="16" style="2" customWidth="1"/>
    <col min="3326" max="3326" width="12.5703125" style="2" customWidth="1"/>
    <col min="3327" max="3327" width="14.85546875" style="2" customWidth="1"/>
    <col min="3328" max="3328" width="12.5703125" style="2" customWidth="1"/>
    <col min="3329" max="3329" width="17.85546875" style="2" customWidth="1"/>
    <col min="3330" max="3330" width="12.5703125" style="2" customWidth="1"/>
    <col min="3331" max="3331" width="14.85546875" style="2" customWidth="1"/>
    <col min="3332" max="3332" width="12.5703125" style="2" customWidth="1"/>
    <col min="3333" max="3333" width="17.42578125" style="2" customWidth="1"/>
    <col min="3334" max="3334" width="12.5703125" style="2" customWidth="1"/>
    <col min="3335" max="3335" width="15" style="2" customWidth="1"/>
    <col min="3336" max="3336" width="12.5703125" style="2" customWidth="1"/>
    <col min="3337" max="3337" width="15.85546875" style="2" customWidth="1"/>
    <col min="3338" max="3338" width="12.5703125" style="2" customWidth="1"/>
    <col min="3339" max="3339" width="13.5703125" style="2" customWidth="1"/>
    <col min="3340" max="3340" width="12.5703125" style="2" customWidth="1"/>
    <col min="3341" max="3341" width="15.85546875" style="2" customWidth="1"/>
    <col min="3342" max="3342" width="12.140625" style="2" customWidth="1"/>
    <col min="3343" max="3343" width="14.7109375" style="2" customWidth="1"/>
    <col min="3344" max="3344" width="12.140625" style="2" customWidth="1"/>
    <col min="3345" max="3345" width="15" style="2" customWidth="1"/>
    <col min="3346" max="3346" width="16.140625" style="2" customWidth="1"/>
    <col min="3347" max="3511" width="11.42578125" style="2"/>
    <col min="3512" max="3512" width="2.85546875" style="2" customWidth="1"/>
    <col min="3513" max="3513" width="12.7109375" style="2" customWidth="1"/>
    <col min="3514" max="3514" width="55.28515625" style="2" customWidth="1"/>
    <col min="3515" max="3515" width="11.85546875" style="2" customWidth="1"/>
    <col min="3516" max="3516" width="13" style="2" customWidth="1"/>
    <col min="3517" max="3517" width="13.5703125" style="2" customWidth="1"/>
    <col min="3518" max="3518" width="18.7109375" style="2" customWidth="1"/>
    <col min="3519" max="3519" width="11.42578125" style="2"/>
    <col min="3520" max="3520" width="12.5703125" style="2" bestFit="1" customWidth="1"/>
    <col min="3521" max="3521" width="11.5703125" style="2" bestFit="1" customWidth="1"/>
    <col min="3522" max="3522" width="12.42578125" style="2" bestFit="1" customWidth="1"/>
    <col min="3523" max="3575" width="11.42578125" style="2"/>
    <col min="3576" max="3576" width="9" style="2" customWidth="1"/>
    <col min="3577" max="3577" width="50" style="2" customWidth="1"/>
    <col min="3578" max="3578" width="7.140625" style="2" customWidth="1"/>
    <col min="3579" max="3579" width="10" style="2" customWidth="1"/>
    <col min="3580" max="3580" width="9.85546875" style="2" customWidth="1"/>
    <col min="3581" max="3581" width="16" style="2" customWidth="1"/>
    <col min="3582" max="3582" width="12.5703125" style="2" customWidth="1"/>
    <col min="3583" max="3583" width="14.85546875" style="2" customWidth="1"/>
    <col min="3584" max="3584" width="12.5703125" style="2" customWidth="1"/>
    <col min="3585" max="3585" width="17.85546875" style="2" customWidth="1"/>
    <col min="3586" max="3586" width="12.5703125" style="2" customWidth="1"/>
    <col min="3587" max="3587" width="14.85546875" style="2" customWidth="1"/>
    <col min="3588" max="3588" width="12.5703125" style="2" customWidth="1"/>
    <col min="3589" max="3589" width="17.42578125" style="2" customWidth="1"/>
    <col min="3590" max="3590" width="12.5703125" style="2" customWidth="1"/>
    <col min="3591" max="3591" width="15" style="2" customWidth="1"/>
    <col min="3592" max="3592" width="12.5703125" style="2" customWidth="1"/>
    <col min="3593" max="3593" width="15.85546875" style="2" customWidth="1"/>
    <col min="3594" max="3594" width="12.5703125" style="2" customWidth="1"/>
    <col min="3595" max="3595" width="13.5703125" style="2" customWidth="1"/>
    <col min="3596" max="3596" width="12.5703125" style="2" customWidth="1"/>
    <col min="3597" max="3597" width="15.85546875" style="2" customWidth="1"/>
    <col min="3598" max="3598" width="12.140625" style="2" customWidth="1"/>
    <col min="3599" max="3599" width="14.7109375" style="2" customWidth="1"/>
    <col min="3600" max="3600" width="12.140625" style="2" customWidth="1"/>
    <col min="3601" max="3601" width="15" style="2" customWidth="1"/>
    <col min="3602" max="3602" width="16.140625" style="2" customWidth="1"/>
    <col min="3603" max="3767" width="11.42578125" style="2"/>
    <col min="3768" max="3768" width="2.85546875" style="2" customWidth="1"/>
    <col min="3769" max="3769" width="12.7109375" style="2" customWidth="1"/>
    <col min="3770" max="3770" width="55.28515625" style="2" customWidth="1"/>
    <col min="3771" max="3771" width="11.85546875" style="2" customWidth="1"/>
    <col min="3772" max="3772" width="13" style="2" customWidth="1"/>
    <col min="3773" max="3773" width="13.5703125" style="2" customWidth="1"/>
    <col min="3774" max="3774" width="18.7109375" style="2" customWidth="1"/>
    <col min="3775" max="3775" width="11.42578125" style="2"/>
    <col min="3776" max="3776" width="12.5703125" style="2" bestFit="1" customWidth="1"/>
    <col min="3777" max="3777" width="11.5703125" style="2" bestFit="1" customWidth="1"/>
    <col min="3778" max="3778" width="12.42578125" style="2" bestFit="1" customWidth="1"/>
    <col min="3779" max="3831" width="11.42578125" style="2"/>
    <col min="3832" max="3832" width="9" style="2" customWidth="1"/>
    <col min="3833" max="3833" width="50" style="2" customWidth="1"/>
    <col min="3834" max="3834" width="7.140625" style="2" customWidth="1"/>
    <col min="3835" max="3835" width="10" style="2" customWidth="1"/>
    <col min="3836" max="3836" width="9.85546875" style="2" customWidth="1"/>
    <col min="3837" max="3837" width="16" style="2" customWidth="1"/>
    <col min="3838" max="3838" width="12.5703125" style="2" customWidth="1"/>
    <col min="3839" max="3839" width="14.85546875" style="2" customWidth="1"/>
    <col min="3840" max="3840" width="12.5703125" style="2" customWidth="1"/>
    <col min="3841" max="3841" width="17.85546875" style="2" customWidth="1"/>
    <col min="3842" max="3842" width="12.5703125" style="2" customWidth="1"/>
    <col min="3843" max="3843" width="14.85546875" style="2" customWidth="1"/>
    <col min="3844" max="3844" width="12.5703125" style="2" customWidth="1"/>
    <col min="3845" max="3845" width="17.42578125" style="2" customWidth="1"/>
    <col min="3846" max="3846" width="12.5703125" style="2" customWidth="1"/>
    <col min="3847" max="3847" width="15" style="2" customWidth="1"/>
    <col min="3848" max="3848" width="12.5703125" style="2" customWidth="1"/>
    <col min="3849" max="3849" width="15.85546875" style="2" customWidth="1"/>
    <col min="3850" max="3850" width="12.5703125" style="2" customWidth="1"/>
    <col min="3851" max="3851" width="13.5703125" style="2" customWidth="1"/>
    <col min="3852" max="3852" width="12.5703125" style="2" customWidth="1"/>
    <col min="3853" max="3853" width="15.85546875" style="2" customWidth="1"/>
    <col min="3854" max="3854" width="12.140625" style="2" customWidth="1"/>
    <col min="3855" max="3855" width="14.7109375" style="2" customWidth="1"/>
    <col min="3856" max="3856" width="12.140625" style="2" customWidth="1"/>
    <col min="3857" max="3857" width="15" style="2" customWidth="1"/>
    <col min="3858" max="3858" width="16.140625" style="2" customWidth="1"/>
    <col min="3859" max="4023" width="11.42578125" style="2"/>
    <col min="4024" max="4024" width="2.85546875" style="2" customWidth="1"/>
    <col min="4025" max="4025" width="12.7109375" style="2" customWidth="1"/>
    <col min="4026" max="4026" width="55.28515625" style="2" customWidth="1"/>
    <col min="4027" max="4027" width="11.85546875" style="2" customWidth="1"/>
    <col min="4028" max="4028" width="13" style="2" customWidth="1"/>
    <col min="4029" max="4029" width="13.5703125" style="2" customWidth="1"/>
    <col min="4030" max="4030" width="18.7109375" style="2" customWidth="1"/>
    <col min="4031" max="4031" width="11.42578125" style="2"/>
    <col min="4032" max="4032" width="12.5703125" style="2" bestFit="1" customWidth="1"/>
    <col min="4033" max="4033" width="11.5703125" style="2" bestFit="1" customWidth="1"/>
    <col min="4034" max="4034" width="12.42578125" style="2" bestFit="1" customWidth="1"/>
    <col min="4035" max="4087" width="11.42578125" style="2"/>
    <col min="4088" max="4088" width="9" style="2" customWidth="1"/>
    <col min="4089" max="4089" width="50" style="2" customWidth="1"/>
    <col min="4090" max="4090" width="7.140625" style="2" customWidth="1"/>
    <col min="4091" max="4091" width="10" style="2" customWidth="1"/>
    <col min="4092" max="4092" width="9.85546875" style="2" customWidth="1"/>
    <col min="4093" max="4093" width="16" style="2" customWidth="1"/>
    <col min="4094" max="4094" width="12.5703125" style="2" customWidth="1"/>
    <col min="4095" max="4095" width="14.85546875" style="2" customWidth="1"/>
    <col min="4096" max="4096" width="12.5703125" style="2" customWidth="1"/>
    <col min="4097" max="4097" width="17.85546875" style="2" customWidth="1"/>
    <col min="4098" max="4098" width="12.5703125" style="2" customWidth="1"/>
    <col min="4099" max="4099" width="14.85546875" style="2" customWidth="1"/>
    <col min="4100" max="4100" width="12.5703125" style="2" customWidth="1"/>
    <col min="4101" max="4101" width="17.42578125" style="2" customWidth="1"/>
    <col min="4102" max="4102" width="12.5703125" style="2" customWidth="1"/>
    <col min="4103" max="4103" width="15" style="2" customWidth="1"/>
    <col min="4104" max="4104" width="12.5703125" style="2" customWidth="1"/>
    <col min="4105" max="4105" width="15.85546875" style="2" customWidth="1"/>
    <col min="4106" max="4106" width="12.5703125" style="2" customWidth="1"/>
    <col min="4107" max="4107" width="13.5703125" style="2" customWidth="1"/>
    <col min="4108" max="4108" width="12.5703125" style="2" customWidth="1"/>
    <col min="4109" max="4109" width="15.85546875" style="2" customWidth="1"/>
    <col min="4110" max="4110" width="12.140625" style="2" customWidth="1"/>
    <col min="4111" max="4111" width="14.7109375" style="2" customWidth="1"/>
    <col min="4112" max="4112" width="12.140625" style="2" customWidth="1"/>
    <col min="4113" max="4113" width="15" style="2" customWidth="1"/>
    <col min="4114" max="4114" width="16.140625" style="2" customWidth="1"/>
    <col min="4115" max="4279" width="11.42578125" style="2"/>
    <col min="4280" max="4280" width="2.85546875" style="2" customWidth="1"/>
    <col min="4281" max="4281" width="12.7109375" style="2" customWidth="1"/>
    <col min="4282" max="4282" width="55.28515625" style="2" customWidth="1"/>
    <col min="4283" max="4283" width="11.85546875" style="2" customWidth="1"/>
    <col min="4284" max="4284" width="13" style="2" customWidth="1"/>
    <col min="4285" max="4285" width="13.5703125" style="2" customWidth="1"/>
    <col min="4286" max="4286" width="18.7109375" style="2" customWidth="1"/>
    <col min="4287" max="4287" width="11.42578125" style="2"/>
    <col min="4288" max="4288" width="12.5703125" style="2" bestFit="1" customWidth="1"/>
    <col min="4289" max="4289" width="11.5703125" style="2" bestFit="1" customWidth="1"/>
    <col min="4290" max="4290" width="12.42578125" style="2" bestFit="1" customWidth="1"/>
    <col min="4291" max="4343" width="11.42578125" style="2"/>
    <col min="4344" max="4344" width="9" style="2" customWidth="1"/>
    <col min="4345" max="4345" width="50" style="2" customWidth="1"/>
    <col min="4346" max="4346" width="7.140625" style="2" customWidth="1"/>
    <col min="4347" max="4347" width="10" style="2" customWidth="1"/>
    <col min="4348" max="4348" width="9.85546875" style="2" customWidth="1"/>
    <col min="4349" max="4349" width="16" style="2" customWidth="1"/>
    <col min="4350" max="4350" width="12.5703125" style="2" customWidth="1"/>
    <col min="4351" max="4351" width="14.85546875" style="2" customWidth="1"/>
    <col min="4352" max="4352" width="12.5703125" style="2" customWidth="1"/>
    <col min="4353" max="4353" width="17.85546875" style="2" customWidth="1"/>
    <col min="4354" max="4354" width="12.5703125" style="2" customWidth="1"/>
    <col min="4355" max="4355" width="14.85546875" style="2" customWidth="1"/>
    <col min="4356" max="4356" width="12.5703125" style="2" customWidth="1"/>
    <col min="4357" max="4357" width="17.42578125" style="2" customWidth="1"/>
    <col min="4358" max="4358" width="12.5703125" style="2" customWidth="1"/>
    <col min="4359" max="4359" width="15" style="2" customWidth="1"/>
    <col min="4360" max="4360" width="12.5703125" style="2" customWidth="1"/>
    <col min="4361" max="4361" width="15.85546875" style="2" customWidth="1"/>
    <col min="4362" max="4362" width="12.5703125" style="2" customWidth="1"/>
    <col min="4363" max="4363" width="13.5703125" style="2" customWidth="1"/>
    <col min="4364" max="4364" width="12.5703125" style="2" customWidth="1"/>
    <col min="4365" max="4365" width="15.85546875" style="2" customWidth="1"/>
    <col min="4366" max="4366" width="12.140625" style="2" customWidth="1"/>
    <col min="4367" max="4367" width="14.7109375" style="2" customWidth="1"/>
    <col min="4368" max="4368" width="12.140625" style="2" customWidth="1"/>
    <col min="4369" max="4369" width="15" style="2" customWidth="1"/>
    <col min="4370" max="4370" width="16.140625" style="2" customWidth="1"/>
    <col min="4371" max="4535" width="11.42578125" style="2"/>
    <col min="4536" max="4536" width="2.85546875" style="2" customWidth="1"/>
    <col min="4537" max="4537" width="12.7109375" style="2" customWidth="1"/>
    <col min="4538" max="4538" width="55.28515625" style="2" customWidth="1"/>
    <col min="4539" max="4539" width="11.85546875" style="2" customWidth="1"/>
    <col min="4540" max="4540" width="13" style="2" customWidth="1"/>
    <col min="4541" max="4541" width="13.5703125" style="2" customWidth="1"/>
    <col min="4542" max="4542" width="18.7109375" style="2" customWidth="1"/>
    <col min="4543" max="4543" width="11.42578125" style="2"/>
    <col min="4544" max="4544" width="12.5703125" style="2" bestFit="1" customWidth="1"/>
    <col min="4545" max="4545" width="11.5703125" style="2" bestFit="1" customWidth="1"/>
    <col min="4546" max="4546" width="12.42578125" style="2" bestFit="1" customWidth="1"/>
    <col min="4547" max="4599" width="11.42578125" style="2"/>
    <col min="4600" max="4600" width="9" style="2" customWidth="1"/>
    <col min="4601" max="4601" width="50" style="2" customWidth="1"/>
    <col min="4602" max="4602" width="7.140625" style="2" customWidth="1"/>
    <col min="4603" max="4603" width="10" style="2" customWidth="1"/>
    <col min="4604" max="4604" width="9.85546875" style="2" customWidth="1"/>
    <col min="4605" max="4605" width="16" style="2" customWidth="1"/>
    <col min="4606" max="4606" width="12.5703125" style="2" customWidth="1"/>
    <col min="4607" max="4607" width="14.85546875" style="2" customWidth="1"/>
    <col min="4608" max="4608" width="12.5703125" style="2" customWidth="1"/>
    <col min="4609" max="4609" width="17.85546875" style="2" customWidth="1"/>
    <col min="4610" max="4610" width="12.5703125" style="2" customWidth="1"/>
    <col min="4611" max="4611" width="14.85546875" style="2" customWidth="1"/>
    <col min="4612" max="4612" width="12.5703125" style="2" customWidth="1"/>
    <col min="4613" max="4613" width="17.42578125" style="2" customWidth="1"/>
    <col min="4614" max="4614" width="12.5703125" style="2" customWidth="1"/>
    <col min="4615" max="4615" width="15" style="2" customWidth="1"/>
    <col min="4616" max="4616" width="12.5703125" style="2" customWidth="1"/>
    <col min="4617" max="4617" width="15.85546875" style="2" customWidth="1"/>
    <col min="4618" max="4618" width="12.5703125" style="2" customWidth="1"/>
    <col min="4619" max="4619" width="13.5703125" style="2" customWidth="1"/>
    <col min="4620" max="4620" width="12.5703125" style="2" customWidth="1"/>
    <col min="4621" max="4621" width="15.85546875" style="2" customWidth="1"/>
    <col min="4622" max="4622" width="12.140625" style="2" customWidth="1"/>
    <col min="4623" max="4623" width="14.7109375" style="2" customWidth="1"/>
    <col min="4624" max="4624" width="12.140625" style="2" customWidth="1"/>
    <col min="4625" max="4625" width="15" style="2" customWidth="1"/>
    <col min="4626" max="4626" width="16.140625" style="2" customWidth="1"/>
    <col min="4627" max="4791" width="11.42578125" style="2"/>
    <col min="4792" max="4792" width="2.85546875" style="2" customWidth="1"/>
    <col min="4793" max="4793" width="12.7109375" style="2" customWidth="1"/>
    <col min="4794" max="4794" width="55.28515625" style="2" customWidth="1"/>
    <col min="4795" max="4795" width="11.85546875" style="2" customWidth="1"/>
    <col min="4796" max="4796" width="13" style="2" customWidth="1"/>
    <col min="4797" max="4797" width="13.5703125" style="2" customWidth="1"/>
    <col min="4798" max="4798" width="18.7109375" style="2" customWidth="1"/>
    <col min="4799" max="4799" width="11.42578125" style="2"/>
    <col min="4800" max="4800" width="12.5703125" style="2" bestFit="1" customWidth="1"/>
    <col min="4801" max="4801" width="11.5703125" style="2" bestFit="1" customWidth="1"/>
    <col min="4802" max="4802" width="12.42578125" style="2" bestFit="1" customWidth="1"/>
    <col min="4803" max="4855" width="11.42578125" style="2"/>
    <col min="4856" max="4856" width="9" style="2" customWidth="1"/>
    <col min="4857" max="4857" width="50" style="2" customWidth="1"/>
    <col min="4858" max="4858" width="7.140625" style="2" customWidth="1"/>
    <col min="4859" max="4859" width="10" style="2" customWidth="1"/>
    <col min="4860" max="4860" width="9.85546875" style="2" customWidth="1"/>
    <col min="4861" max="4861" width="16" style="2" customWidth="1"/>
    <col min="4862" max="4862" width="12.5703125" style="2" customWidth="1"/>
    <col min="4863" max="4863" width="14.85546875" style="2" customWidth="1"/>
    <col min="4864" max="4864" width="12.5703125" style="2" customWidth="1"/>
    <col min="4865" max="4865" width="17.85546875" style="2" customWidth="1"/>
    <col min="4866" max="4866" width="12.5703125" style="2" customWidth="1"/>
    <col min="4867" max="4867" width="14.85546875" style="2" customWidth="1"/>
    <col min="4868" max="4868" width="12.5703125" style="2" customWidth="1"/>
    <col min="4869" max="4869" width="17.42578125" style="2" customWidth="1"/>
    <col min="4870" max="4870" width="12.5703125" style="2" customWidth="1"/>
    <col min="4871" max="4871" width="15" style="2" customWidth="1"/>
    <col min="4872" max="4872" width="12.5703125" style="2" customWidth="1"/>
    <col min="4873" max="4873" width="15.85546875" style="2" customWidth="1"/>
    <col min="4874" max="4874" width="12.5703125" style="2" customWidth="1"/>
    <col min="4875" max="4875" width="13.5703125" style="2" customWidth="1"/>
    <col min="4876" max="4876" width="12.5703125" style="2" customWidth="1"/>
    <col min="4877" max="4877" width="15.85546875" style="2" customWidth="1"/>
    <col min="4878" max="4878" width="12.140625" style="2" customWidth="1"/>
    <col min="4879" max="4879" width="14.7109375" style="2" customWidth="1"/>
    <col min="4880" max="4880" width="12.140625" style="2" customWidth="1"/>
    <col min="4881" max="4881" width="15" style="2" customWidth="1"/>
    <col min="4882" max="4882" width="16.140625" style="2" customWidth="1"/>
    <col min="4883" max="5047" width="11.42578125" style="2"/>
    <col min="5048" max="5048" width="2.85546875" style="2" customWidth="1"/>
    <col min="5049" max="5049" width="12.7109375" style="2" customWidth="1"/>
    <col min="5050" max="5050" width="55.28515625" style="2" customWidth="1"/>
    <col min="5051" max="5051" width="11.85546875" style="2" customWidth="1"/>
    <col min="5052" max="5052" width="13" style="2" customWidth="1"/>
    <col min="5053" max="5053" width="13.5703125" style="2" customWidth="1"/>
    <col min="5054" max="5054" width="18.7109375" style="2" customWidth="1"/>
    <col min="5055" max="5055" width="11.42578125" style="2"/>
    <col min="5056" max="5056" width="12.5703125" style="2" bestFit="1" customWidth="1"/>
    <col min="5057" max="5057" width="11.5703125" style="2" bestFit="1" customWidth="1"/>
    <col min="5058" max="5058" width="12.42578125" style="2" bestFit="1" customWidth="1"/>
    <col min="5059" max="5111" width="11.42578125" style="2"/>
    <col min="5112" max="5112" width="9" style="2" customWidth="1"/>
    <col min="5113" max="5113" width="50" style="2" customWidth="1"/>
    <col min="5114" max="5114" width="7.140625" style="2" customWidth="1"/>
    <col min="5115" max="5115" width="10" style="2" customWidth="1"/>
    <col min="5116" max="5116" width="9.85546875" style="2" customWidth="1"/>
    <col min="5117" max="5117" width="16" style="2" customWidth="1"/>
    <col min="5118" max="5118" width="12.5703125" style="2" customWidth="1"/>
    <col min="5119" max="5119" width="14.85546875" style="2" customWidth="1"/>
    <col min="5120" max="5120" width="12.5703125" style="2" customWidth="1"/>
    <col min="5121" max="5121" width="17.85546875" style="2" customWidth="1"/>
    <col min="5122" max="5122" width="12.5703125" style="2" customWidth="1"/>
    <col min="5123" max="5123" width="14.85546875" style="2" customWidth="1"/>
    <col min="5124" max="5124" width="12.5703125" style="2" customWidth="1"/>
    <col min="5125" max="5125" width="17.42578125" style="2" customWidth="1"/>
    <col min="5126" max="5126" width="12.5703125" style="2" customWidth="1"/>
    <col min="5127" max="5127" width="15" style="2" customWidth="1"/>
    <col min="5128" max="5128" width="12.5703125" style="2" customWidth="1"/>
    <col min="5129" max="5129" width="15.85546875" style="2" customWidth="1"/>
    <col min="5130" max="5130" width="12.5703125" style="2" customWidth="1"/>
    <col min="5131" max="5131" width="13.5703125" style="2" customWidth="1"/>
    <col min="5132" max="5132" width="12.5703125" style="2" customWidth="1"/>
    <col min="5133" max="5133" width="15.85546875" style="2" customWidth="1"/>
    <col min="5134" max="5134" width="12.140625" style="2" customWidth="1"/>
    <col min="5135" max="5135" width="14.7109375" style="2" customWidth="1"/>
    <col min="5136" max="5136" width="12.140625" style="2" customWidth="1"/>
    <col min="5137" max="5137" width="15" style="2" customWidth="1"/>
    <col min="5138" max="5138" width="16.140625" style="2" customWidth="1"/>
    <col min="5139" max="5303" width="11.42578125" style="2"/>
    <col min="5304" max="5304" width="2.85546875" style="2" customWidth="1"/>
    <col min="5305" max="5305" width="12.7109375" style="2" customWidth="1"/>
    <col min="5306" max="5306" width="55.28515625" style="2" customWidth="1"/>
    <col min="5307" max="5307" width="11.85546875" style="2" customWidth="1"/>
    <col min="5308" max="5308" width="13" style="2" customWidth="1"/>
    <col min="5309" max="5309" width="13.5703125" style="2" customWidth="1"/>
    <col min="5310" max="5310" width="18.7109375" style="2" customWidth="1"/>
    <col min="5311" max="5311" width="11.42578125" style="2"/>
    <col min="5312" max="5312" width="12.5703125" style="2" bestFit="1" customWidth="1"/>
    <col min="5313" max="5313" width="11.5703125" style="2" bestFit="1" customWidth="1"/>
    <col min="5314" max="5314" width="12.42578125" style="2" bestFit="1" customWidth="1"/>
    <col min="5315" max="5367" width="11.42578125" style="2"/>
    <col min="5368" max="5368" width="9" style="2" customWidth="1"/>
    <col min="5369" max="5369" width="50" style="2" customWidth="1"/>
    <col min="5370" max="5370" width="7.140625" style="2" customWidth="1"/>
    <col min="5371" max="5371" width="10" style="2" customWidth="1"/>
    <col min="5372" max="5372" width="9.85546875" style="2" customWidth="1"/>
    <col min="5373" max="5373" width="16" style="2" customWidth="1"/>
    <col min="5374" max="5374" width="12.5703125" style="2" customWidth="1"/>
    <col min="5375" max="5375" width="14.85546875" style="2" customWidth="1"/>
    <col min="5376" max="5376" width="12.5703125" style="2" customWidth="1"/>
    <col min="5377" max="5377" width="17.85546875" style="2" customWidth="1"/>
    <col min="5378" max="5378" width="12.5703125" style="2" customWidth="1"/>
    <col min="5379" max="5379" width="14.85546875" style="2" customWidth="1"/>
    <col min="5380" max="5380" width="12.5703125" style="2" customWidth="1"/>
    <col min="5381" max="5381" width="17.42578125" style="2" customWidth="1"/>
    <col min="5382" max="5382" width="12.5703125" style="2" customWidth="1"/>
    <col min="5383" max="5383" width="15" style="2" customWidth="1"/>
    <col min="5384" max="5384" width="12.5703125" style="2" customWidth="1"/>
    <col min="5385" max="5385" width="15.85546875" style="2" customWidth="1"/>
    <col min="5386" max="5386" width="12.5703125" style="2" customWidth="1"/>
    <col min="5387" max="5387" width="13.5703125" style="2" customWidth="1"/>
    <col min="5388" max="5388" width="12.5703125" style="2" customWidth="1"/>
    <col min="5389" max="5389" width="15.85546875" style="2" customWidth="1"/>
    <col min="5390" max="5390" width="12.140625" style="2" customWidth="1"/>
    <col min="5391" max="5391" width="14.7109375" style="2" customWidth="1"/>
    <col min="5392" max="5392" width="12.140625" style="2" customWidth="1"/>
    <col min="5393" max="5393" width="15" style="2" customWidth="1"/>
    <col min="5394" max="5394" width="16.140625" style="2" customWidth="1"/>
    <col min="5395" max="5559" width="11.42578125" style="2"/>
    <col min="5560" max="5560" width="2.85546875" style="2" customWidth="1"/>
    <col min="5561" max="5561" width="12.7109375" style="2" customWidth="1"/>
    <col min="5562" max="5562" width="55.28515625" style="2" customWidth="1"/>
    <col min="5563" max="5563" width="11.85546875" style="2" customWidth="1"/>
    <col min="5564" max="5564" width="13" style="2" customWidth="1"/>
    <col min="5565" max="5565" width="13.5703125" style="2" customWidth="1"/>
    <col min="5566" max="5566" width="18.7109375" style="2" customWidth="1"/>
    <col min="5567" max="5567" width="11.42578125" style="2"/>
    <col min="5568" max="5568" width="12.5703125" style="2" bestFit="1" customWidth="1"/>
    <col min="5569" max="5569" width="11.5703125" style="2" bestFit="1" customWidth="1"/>
    <col min="5570" max="5570" width="12.42578125" style="2" bestFit="1" customWidth="1"/>
    <col min="5571" max="5623" width="11.42578125" style="2"/>
    <col min="5624" max="5624" width="9" style="2" customWidth="1"/>
    <col min="5625" max="5625" width="50" style="2" customWidth="1"/>
    <col min="5626" max="5626" width="7.140625" style="2" customWidth="1"/>
    <col min="5627" max="5627" width="10" style="2" customWidth="1"/>
    <col min="5628" max="5628" width="9.85546875" style="2" customWidth="1"/>
    <col min="5629" max="5629" width="16" style="2" customWidth="1"/>
    <col min="5630" max="5630" width="12.5703125" style="2" customWidth="1"/>
    <col min="5631" max="5631" width="14.85546875" style="2" customWidth="1"/>
    <col min="5632" max="5632" width="12.5703125" style="2" customWidth="1"/>
    <col min="5633" max="5633" width="17.85546875" style="2" customWidth="1"/>
    <col min="5634" max="5634" width="12.5703125" style="2" customWidth="1"/>
    <col min="5635" max="5635" width="14.85546875" style="2" customWidth="1"/>
    <col min="5636" max="5636" width="12.5703125" style="2" customWidth="1"/>
    <col min="5637" max="5637" width="17.42578125" style="2" customWidth="1"/>
    <col min="5638" max="5638" width="12.5703125" style="2" customWidth="1"/>
    <col min="5639" max="5639" width="15" style="2" customWidth="1"/>
    <col min="5640" max="5640" width="12.5703125" style="2" customWidth="1"/>
    <col min="5641" max="5641" width="15.85546875" style="2" customWidth="1"/>
    <col min="5642" max="5642" width="12.5703125" style="2" customWidth="1"/>
    <col min="5643" max="5643" width="13.5703125" style="2" customWidth="1"/>
    <col min="5644" max="5644" width="12.5703125" style="2" customWidth="1"/>
    <col min="5645" max="5645" width="15.85546875" style="2" customWidth="1"/>
    <col min="5646" max="5646" width="12.140625" style="2" customWidth="1"/>
    <col min="5647" max="5647" width="14.7109375" style="2" customWidth="1"/>
    <col min="5648" max="5648" width="12.140625" style="2" customWidth="1"/>
    <col min="5649" max="5649" width="15" style="2" customWidth="1"/>
    <col min="5650" max="5650" width="16.140625" style="2" customWidth="1"/>
    <col min="5651" max="5815" width="11.42578125" style="2"/>
    <col min="5816" max="5816" width="2.85546875" style="2" customWidth="1"/>
    <col min="5817" max="5817" width="12.7109375" style="2" customWidth="1"/>
    <col min="5818" max="5818" width="55.28515625" style="2" customWidth="1"/>
    <col min="5819" max="5819" width="11.85546875" style="2" customWidth="1"/>
    <col min="5820" max="5820" width="13" style="2" customWidth="1"/>
    <col min="5821" max="5821" width="13.5703125" style="2" customWidth="1"/>
    <col min="5822" max="5822" width="18.7109375" style="2" customWidth="1"/>
    <col min="5823" max="5823" width="11.42578125" style="2"/>
    <col min="5824" max="5824" width="12.5703125" style="2" bestFit="1" customWidth="1"/>
    <col min="5825" max="5825" width="11.5703125" style="2" bestFit="1" customWidth="1"/>
    <col min="5826" max="5826" width="12.42578125" style="2" bestFit="1" customWidth="1"/>
    <col min="5827" max="5879" width="11.42578125" style="2"/>
    <col min="5880" max="5880" width="9" style="2" customWidth="1"/>
    <col min="5881" max="5881" width="50" style="2" customWidth="1"/>
    <col min="5882" max="5882" width="7.140625" style="2" customWidth="1"/>
    <col min="5883" max="5883" width="10" style="2" customWidth="1"/>
    <col min="5884" max="5884" width="9.85546875" style="2" customWidth="1"/>
    <col min="5885" max="5885" width="16" style="2" customWidth="1"/>
    <col min="5886" max="5886" width="12.5703125" style="2" customWidth="1"/>
    <col min="5887" max="5887" width="14.85546875" style="2" customWidth="1"/>
    <col min="5888" max="5888" width="12.5703125" style="2" customWidth="1"/>
    <col min="5889" max="5889" width="17.85546875" style="2" customWidth="1"/>
    <col min="5890" max="5890" width="12.5703125" style="2" customWidth="1"/>
    <col min="5891" max="5891" width="14.85546875" style="2" customWidth="1"/>
    <col min="5892" max="5892" width="12.5703125" style="2" customWidth="1"/>
    <col min="5893" max="5893" width="17.42578125" style="2" customWidth="1"/>
    <col min="5894" max="5894" width="12.5703125" style="2" customWidth="1"/>
    <col min="5895" max="5895" width="15" style="2" customWidth="1"/>
    <col min="5896" max="5896" width="12.5703125" style="2" customWidth="1"/>
    <col min="5897" max="5897" width="15.85546875" style="2" customWidth="1"/>
    <col min="5898" max="5898" width="12.5703125" style="2" customWidth="1"/>
    <col min="5899" max="5899" width="13.5703125" style="2" customWidth="1"/>
    <col min="5900" max="5900" width="12.5703125" style="2" customWidth="1"/>
    <col min="5901" max="5901" width="15.85546875" style="2" customWidth="1"/>
    <col min="5902" max="5902" width="12.140625" style="2" customWidth="1"/>
    <col min="5903" max="5903" width="14.7109375" style="2" customWidth="1"/>
    <col min="5904" max="5904" width="12.140625" style="2" customWidth="1"/>
    <col min="5905" max="5905" width="15" style="2" customWidth="1"/>
    <col min="5906" max="5906" width="16.140625" style="2" customWidth="1"/>
    <col min="5907" max="6071" width="11.42578125" style="2"/>
    <col min="6072" max="6072" width="2.85546875" style="2" customWidth="1"/>
    <col min="6073" max="6073" width="12.7109375" style="2" customWidth="1"/>
    <col min="6074" max="6074" width="55.28515625" style="2" customWidth="1"/>
    <col min="6075" max="6075" width="11.85546875" style="2" customWidth="1"/>
    <col min="6076" max="6076" width="13" style="2" customWidth="1"/>
    <col min="6077" max="6077" width="13.5703125" style="2" customWidth="1"/>
    <col min="6078" max="6078" width="18.7109375" style="2" customWidth="1"/>
    <col min="6079" max="6079" width="11.42578125" style="2"/>
    <col min="6080" max="6080" width="12.5703125" style="2" bestFit="1" customWidth="1"/>
    <col min="6081" max="6081" width="11.5703125" style="2" bestFit="1" customWidth="1"/>
    <col min="6082" max="6082" width="12.42578125" style="2" bestFit="1" customWidth="1"/>
    <col min="6083" max="6135" width="11.42578125" style="2"/>
    <col min="6136" max="6136" width="9" style="2" customWidth="1"/>
    <col min="6137" max="6137" width="50" style="2" customWidth="1"/>
    <col min="6138" max="6138" width="7.140625" style="2" customWidth="1"/>
    <col min="6139" max="6139" width="10" style="2" customWidth="1"/>
    <col min="6140" max="6140" width="9.85546875" style="2" customWidth="1"/>
    <col min="6141" max="6141" width="16" style="2" customWidth="1"/>
    <col min="6142" max="6142" width="12.5703125" style="2" customWidth="1"/>
    <col min="6143" max="6143" width="14.85546875" style="2" customWidth="1"/>
    <col min="6144" max="6144" width="12.5703125" style="2" customWidth="1"/>
    <col min="6145" max="6145" width="17.85546875" style="2" customWidth="1"/>
    <col min="6146" max="6146" width="12.5703125" style="2" customWidth="1"/>
    <col min="6147" max="6147" width="14.85546875" style="2" customWidth="1"/>
    <col min="6148" max="6148" width="12.5703125" style="2" customWidth="1"/>
    <col min="6149" max="6149" width="17.42578125" style="2" customWidth="1"/>
    <col min="6150" max="6150" width="12.5703125" style="2" customWidth="1"/>
    <col min="6151" max="6151" width="15" style="2" customWidth="1"/>
    <col min="6152" max="6152" width="12.5703125" style="2" customWidth="1"/>
    <col min="6153" max="6153" width="15.85546875" style="2" customWidth="1"/>
    <col min="6154" max="6154" width="12.5703125" style="2" customWidth="1"/>
    <col min="6155" max="6155" width="13.5703125" style="2" customWidth="1"/>
    <col min="6156" max="6156" width="12.5703125" style="2" customWidth="1"/>
    <col min="6157" max="6157" width="15.85546875" style="2" customWidth="1"/>
    <col min="6158" max="6158" width="12.140625" style="2" customWidth="1"/>
    <col min="6159" max="6159" width="14.7109375" style="2" customWidth="1"/>
    <col min="6160" max="6160" width="12.140625" style="2" customWidth="1"/>
    <col min="6161" max="6161" width="15" style="2" customWidth="1"/>
    <col min="6162" max="6162" width="16.140625" style="2" customWidth="1"/>
    <col min="6163" max="6327" width="11.42578125" style="2"/>
    <col min="6328" max="6328" width="2.85546875" style="2" customWidth="1"/>
    <col min="6329" max="6329" width="12.7109375" style="2" customWidth="1"/>
    <col min="6330" max="6330" width="55.28515625" style="2" customWidth="1"/>
    <col min="6331" max="6331" width="11.85546875" style="2" customWidth="1"/>
    <col min="6332" max="6332" width="13" style="2" customWidth="1"/>
    <col min="6333" max="6333" width="13.5703125" style="2" customWidth="1"/>
    <col min="6334" max="6334" width="18.7109375" style="2" customWidth="1"/>
    <col min="6335" max="6335" width="11.42578125" style="2"/>
    <col min="6336" max="6336" width="12.5703125" style="2" bestFit="1" customWidth="1"/>
    <col min="6337" max="6337" width="11.5703125" style="2" bestFit="1" customWidth="1"/>
    <col min="6338" max="6338" width="12.42578125" style="2" bestFit="1" customWidth="1"/>
    <col min="6339" max="6391" width="11.42578125" style="2"/>
    <col min="6392" max="6392" width="9" style="2" customWidth="1"/>
    <col min="6393" max="6393" width="50" style="2" customWidth="1"/>
    <col min="6394" max="6394" width="7.140625" style="2" customWidth="1"/>
    <col min="6395" max="6395" width="10" style="2" customWidth="1"/>
    <col min="6396" max="6396" width="9.85546875" style="2" customWidth="1"/>
    <col min="6397" max="6397" width="16" style="2" customWidth="1"/>
    <col min="6398" max="6398" width="12.5703125" style="2" customWidth="1"/>
    <col min="6399" max="6399" width="14.85546875" style="2" customWidth="1"/>
    <col min="6400" max="6400" width="12.5703125" style="2" customWidth="1"/>
    <col min="6401" max="6401" width="17.85546875" style="2" customWidth="1"/>
    <col min="6402" max="6402" width="12.5703125" style="2" customWidth="1"/>
    <col min="6403" max="6403" width="14.85546875" style="2" customWidth="1"/>
    <col min="6404" max="6404" width="12.5703125" style="2" customWidth="1"/>
    <col min="6405" max="6405" width="17.42578125" style="2" customWidth="1"/>
    <col min="6406" max="6406" width="12.5703125" style="2" customWidth="1"/>
    <col min="6407" max="6407" width="15" style="2" customWidth="1"/>
    <col min="6408" max="6408" width="12.5703125" style="2" customWidth="1"/>
    <col min="6409" max="6409" width="15.85546875" style="2" customWidth="1"/>
    <col min="6410" max="6410" width="12.5703125" style="2" customWidth="1"/>
    <col min="6411" max="6411" width="13.5703125" style="2" customWidth="1"/>
    <col min="6412" max="6412" width="12.5703125" style="2" customWidth="1"/>
    <col min="6413" max="6413" width="15.85546875" style="2" customWidth="1"/>
    <col min="6414" max="6414" width="12.140625" style="2" customWidth="1"/>
    <col min="6415" max="6415" width="14.7109375" style="2" customWidth="1"/>
    <col min="6416" max="6416" width="12.140625" style="2" customWidth="1"/>
    <col min="6417" max="6417" width="15" style="2" customWidth="1"/>
    <col min="6418" max="6418" width="16.140625" style="2" customWidth="1"/>
    <col min="6419" max="6583" width="11.42578125" style="2"/>
    <col min="6584" max="6584" width="2.85546875" style="2" customWidth="1"/>
    <col min="6585" max="6585" width="12.7109375" style="2" customWidth="1"/>
    <col min="6586" max="6586" width="55.28515625" style="2" customWidth="1"/>
    <col min="6587" max="6587" width="11.85546875" style="2" customWidth="1"/>
    <col min="6588" max="6588" width="13" style="2" customWidth="1"/>
    <col min="6589" max="6589" width="13.5703125" style="2" customWidth="1"/>
    <col min="6590" max="6590" width="18.7109375" style="2" customWidth="1"/>
    <col min="6591" max="6591" width="11.42578125" style="2"/>
    <col min="6592" max="6592" width="12.5703125" style="2" bestFit="1" customWidth="1"/>
    <col min="6593" max="6593" width="11.5703125" style="2" bestFit="1" customWidth="1"/>
    <col min="6594" max="6594" width="12.42578125" style="2" bestFit="1" customWidth="1"/>
    <col min="6595" max="6647" width="11.42578125" style="2"/>
    <col min="6648" max="6648" width="9" style="2" customWidth="1"/>
    <col min="6649" max="6649" width="50" style="2" customWidth="1"/>
    <col min="6650" max="6650" width="7.140625" style="2" customWidth="1"/>
    <col min="6651" max="6651" width="10" style="2" customWidth="1"/>
    <col min="6652" max="6652" width="9.85546875" style="2" customWidth="1"/>
    <col min="6653" max="6653" width="16" style="2" customWidth="1"/>
    <col min="6654" max="6654" width="12.5703125" style="2" customWidth="1"/>
    <col min="6655" max="6655" width="14.85546875" style="2" customWidth="1"/>
    <col min="6656" max="6656" width="12.5703125" style="2" customWidth="1"/>
    <col min="6657" max="6657" width="17.85546875" style="2" customWidth="1"/>
    <col min="6658" max="6658" width="12.5703125" style="2" customWidth="1"/>
    <col min="6659" max="6659" width="14.85546875" style="2" customWidth="1"/>
    <col min="6660" max="6660" width="12.5703125" style="2" customWidth="1"/>
    <col min="6661" max="6661" width="17.42578125" style="2" customWidth="1"/>
    <col min="6662" max="6662" width="12.5703125" style="2" customWidth="1"/>
    <col min="6663" max="6663" width="15" style="2" customWidth="1"/>
    <col min="6664" max="6664" width="12.5703125" style="2" customWidth="1"/>
    <col min="6665" max="6665" width="15.85546875" style="2" customWidth="1"/>
    <col min="6666" max="6666" width="12.5703125" style="2" customWidth="1"/>
    <col min="6667" max="6667" width="13.5703125" style="2" customWidth="1"/>
    <col min="6668" max="6668" width="12.5703125" style="2" customWidth="1"/>
    <col min="6669" max="6669" width="15.85546875" style="2" customWidth="1"/>
    <col min="6670" max="6670" width="12.140625" style="2" customWidth="1"/>
    <col min="6671" max="6671" width="14.7109375" style="2" customWidth="1"/>
    <col min="6672" max="6672" width="12.140625" style="2" customWidth="1"/>
    <col min="6673" max="6673" width="15" style="2" customWidth="1"/>
    <col min="6674" max="6674" width="16.140625" style="2" customWidth="1"/>
    <col min="6675" max="6839" width="11.42578125" style="2"/>
    <col min="6840" max="6840" width="2.85546875" style="2" customWidth="1"/>
    <col min="6841" max="6841" width="12.7109375" style="2" customWidth="1"/>
    <col min="6842" max="6842" width="55.28515625" style="2" customWidth="1"/>
    <col min="6843" max="6843" width="11.85546875" style="2" customWidth="1"/>
    <col min="6844" max="6844" width="13" style="2" customWidth="1"/>
    <col min="6845" max="6845" width="13.5703125" style="2" customWidth="1"/>
    <col min="6846" max="6846" width="18.7109375" style="2" customWidth="1"/>
    <col min="6847" max="6847" width="11.42578125" style="2"/>
    <col min="6848" max="6848" width="12.5703125" style="2" bestFit="1" customWidth="1"/>
    <col min="6849" max="6849" width="11.5703125" style="2" bestFit="1" customWidth="1"/>
    <col min="6850" max="6850" width="12.42578125" style="2" bestFit="1" customWidth="1"/>
    <col min="6851" max="6903" width="11.42578125" style="2"/>
    <col min="6904" max="6904" width="9" style="2" customWidth="1"/>
    <col min="6905" max="6905" width="50" style="2" customWidth="1"/>
    <col min="6906" max="6906" width="7.140625" style="2" customWidth="1"/>
    <col min="6907" max="6907" width="10" style="2" customWidth="1"/>
    <col min="6908" max="6908" width="9.85546875" style="2" customWidth="1"/>
    <col min="6909" max="6909" width="16" style="2" customWidth="1"/>
    <col min="6910" max="6910" width="12.5703125" style="2" customWidth="1"/>
    <col min="6911" max="6911" width="14.85546875" style="2" customWidth="1"/>
    <col min="6912" max="6912" width="12.5703125" style="2" customWidth="1"/>
    <col min="6913" max="6913" width="17.85546875" style="2" customWidth="1"/>
    <col min="6914" max="6914" width="12.5703125" style="2" customWidth="1"/>
    <col min="6915" max="6915" width="14.85546875" style="2" customWidth="1"/>
    <col min="6916" max="6916" width="12.5703125" style="2" customWidth="1"/>
    <col min="6917" max="6917" width="17.42578125" style="2" customWidth="1"/>
    <col min="6918" max="6918" width="12.5703125" style="2" customWidth="1"/>
    <col min="6919" max="6919" width="15" style="2" customWidth="1"/>
    <col min="6920" max="6920" width="12.5703125" style="2" customWidth="1"/>
    <col min="6921" max="6921" width="15.85546875" style="2" customWidth="1"/>
    <col min="6922" max="6922" width="12.5703125" style="2" customWidth="1"/>
    <col min="6923" max="6923" width="13.5703125" style="2" customWidth="1"/>
    <col min="6924" max="6924" width="12.5703125" style="2" customWidth="1"/>
    <col min="6925" max="6925" width="15.85546875" style="2" customWidth="1"/>
    <col min="6926" max="6926" width="12.140625" style="2" customWidth="1"/>
    <col min="6927" max="6927" width="14.7109375" style="2" customWidth="1"/>
    <col min="6928" max="6928" width="12.140625" style="2" customWidth="1"/>
    <col min="6929" max="6929" width="15" style="2" customWidth="1"/>
    <col min="6930" max="6930" width="16.140625" style="2" customWidth="1"/>
    <col min="6931" max="7095" width="11.42578125" style="2"/>
    <col min="7096" max="7096" width="2.85546875" style="2" customWidth="1"/>
    <col min="7097" max="7097" width="12.7109375" style="2" customWidth="1"/>
    <col min="7098" max="7098" width="55.28515625" style="2" customWidth="1"/>
    <col min="7099" max="7099" width="11.85546875" style="2" customWidth="1"/>
    <col min="7100" max="7100" width="13" style="2" customWidth="1"/>
    <col min="7101" max="7101" width="13.5703125" style="2" customWidth="1"/>
    <col min="7102" max="7102" width="18.7109375" style="2" customWidth="1"/>
    <col min="7103" max="7103" width="11.42578125" style="2"/>
    <col min="7104" max="7104" width="12.5703125" style="2" bestFit="1" customWidth="1"/>
    <col min="7105" max="7105" width="11.5703125" style="2" bestFit="1" customWidth="1"/>
    <col min="7106" max="7106" width="12.42578125" style="2" bestFit="1" customWidth="1"/>
    <col min="7107" max="7159" width="11.42578125" style="2"/>
    <col min="7160" max="7160" width="9" style="2" customWidth="1"/>
    <col min="7161" max="7161" width="50" style="2" customWidth="1"/>
    <col min="7162" max="7162" width="7.140625" style="2" customWidth="1"/>
    <col min="7163" max="7163" width="10" style="2" customWidth="1"/>
    <col min="7164" max="7164" width="9.85546875" style="2" customWidth="1"/>
    <col min="7165" max="7165" width="16" style="2" customWidth="1"/>
    <col min="7166" max="7166" width="12.5703125" style="2" customWidth="1"/>
    <col min="7167" max="7167" width="14.85546875" style="2" customWidth="1"/>
    <col min="7168" max="7168" width="12.5703125" style="2" customWidth="1"/>
    <col min="7169" max="7169" width="17.85546875" style="2" customWidth="1"/>
    <col min="7170" max="7170" width="12.5703125" style="2" customWidth="1"/>
    <col min="7171" max="7171" width="14.85546875" style="2" customWidth="1"/>
    <col min="7172" max="7172" width="12.5703125" style="2" customWidth="1"/>
    <col min="7173" max="7173" width="17.42578125" style="2" customWidth="1"/>
    <col min="7174" max="7174" width="12.5703125" style="2" customWidth="1"/>
    <col min="7175" max="7175" width="15" style="2" customWidth="1"/>
    <col min="7176" max="7176" width="12.5703125" style="2" customWidth="1"/>
    <col min="7177" max="7177" width="15.85546875" style="2" customWidth="1"/>
    <col min="7178" max="7178" width="12.5703125" style="2" customWidth="1"/>
    <col min="7179" max="7179" width="13.5703125" style="2" customWidth="1"/>
    <col min="7180" max="7180" width="12.5703125" style="2" customWidth="1"/>
    <col min="7181" max="7181" width="15.85546875" style="2" customWidth="1"/>
    <col min="7182" max="7182" width="12.140625" style="2" customWidth="1"/>
    <col min="7183" max="7183" width="14.7109375" style="2" customWidth="1"/>
    <col min="7184" max="7184" width="12.140625" style="2" customWidth="1"/>
    <col min="7185" max="7185" width="15" style="2" customWidth="1"/>
    <col min="7186" max="7186" width="16.140625" style="2" customWidth="1"/>
    <col min="7187" max="7351" width="11.42578125" style="2"/>
    <col min="7352" max="7352" width="2.85546875" style="2" customWidth="1"/>
    <col min="7353" max="7353" width="12.7109375" style="2" customWidth="1"/>
    <col min="7354" max="7354" width="55.28515625" style="2" customWidth="1"/>
    <col min="7355" max="7355" width="11.85546875" style="2" customWidth="1"/>
    <col min="7356" max="7356" width="13" style="2" customWidth="1"/>
    <col min="7357" max="7357" width="13.5703125" style="2" customWidth="1"/>
    <col min="7358" max="7358" width="18.7109375" style="2" customWidth="1"/>
    <col min="7359" max="7359" width="11.42578125" style="2"/>
    <col min="7360" max="7360" width="12.5703125" style="2" bestFit="1" customWidth="1"/>
    <col min="7361" max="7361" width="11.5703125" style="2" bestFit="1" customWidth="1"/>
    <col min="7362" max="7362" width="12.42578125" style="2" bestFit="1" customWidth="1"/>
    <col min="7363" max="7415" width="11.42578125" style="2"/>
    <col min="7416" max="7416" width="9" style="2" customWidth="1"/>
    <col min="7417" max="7417" width="50" style="2" customWidth="1"/>
    <col min="7418" max="7418" width="7.140625" style="2" customWidth="1"/>
    <col min="7419" max="7419" width="10" style="2" customWidth="1"/>
    <col min="7420" max="7420" width="9.85546875" style="2" customWidth="1"/>
    <col min="7421" max="7421" width="16" style="2" customWidth="1"/>
    <col min="7422" max="7422" width="12.5703125" style="2" customWidth="1"/>
    <col min="7423" max="7423" width="14.85546875" style="2" customWidth="1"/>
    <col min="7424" max="7424" width="12.5703125" style="2" customWidth="1"/>
    <col min="7425" max="7425" width="17.85546875" style="2" customWidth="1"/>
    <col min="7426" max="7426" width="12.5703125" style="2" customWidth="1"/>
    <col min="7427" max="7427" width="14.85546875" style="2" customWidth="1"/>
    <col min="7428" max="7428" width="12.5703125" style="2" customWidth="1"/>
    <col min="7429" max="7429" width="17.42578125" style="2" customWidth="1"/>
    <col min="7430" max="7430" width="12.5703125" style="2" customWidth="1"/>
    <col min="7431" max="7431" width="15" style="2" customWidth="1"/>
    <col min="7432" max="7432" width="12.5703125" style="2" customWidth="1"/>
    <col min="7433" max="7433" width="15.85546875" style="2" customWidth="1"/>
    <col min="7434" max="7434" width="12.5703125" style="2" customWidth="1"/>
    <col min="7435" max="7435" width="13.5703125" style="2" customWidth="1"/>
    <col min="7436" max="7436" width="12.5703125" style="2" customWidth="1"/>
    <col min="7437" max="7437" width="15.85546875" style="2" customWidth="1"/>
    <col min="7438" max="7438" width="12.140625" style="2" customWidth="1"/>
    <col min="7439" max="7439" width="14.7109375" style="2" customWidth="1"/>
    <col min="7440" max="7440" width="12.140625" style="2" customWidth="1"/>
    <col min="7441" max="7441" width="15" style="2" customWidth="1"/>
    <col min="7442" max="7442" width="16.140625" style="2" customWidth="1"/>
    <col min="7443" max="7607" width="11.42578125" style="2"/>
    <col min="7608" max="7608" width="2.85546875" style="2" customWidth="1"/>
    <col min="7609" max="7609" width="12.7109375" style="2" customWidth="1"/>
    <col min="7610" max="7610" width="55.28515625" style="2" customWidth="1"/>
    <col min="7611" max="7611" width="11.85546875" style="2" customWidth="1"/>
    <col min="7612" max="7612" width="13" style="2" customWidth="1"/>
    <col min="7613" max="7613" width="13.5703125" style="2" customWidth="1"/>
    <col min="7614" max="7614" width="18.7109375" style="2" customWidth="1"/>
    <col min="7615" max="7615" width="11.42578125" style="2"/>
    <col min="7616" max="7616" width="12.5703125" style="2" bestFit="1" customWidth="1"/>
    <col min="7617" max="7617" width="11.5703125" style="2" bestFit="1" customWidth="1"/>
    <col min="7618" max="7618" width="12.42578125" style="2" bestFit="1" customWidth="1"/>
    <col min="7619" max="7671" width="11.42578125" style="2"/>
    <col min="7672" max="7672" width="9" style="2" customWidth="1"/>
    <col min="7673" max="7673" width="50" style="2" customWidth="1"/>
    <col min="7674" max="7674" width="7.140625" style="2" customWidth="1"/>
    <col min="7675" max="7675" width="10" style="2" customWidth="1"/>
    <col min="7676" max="7676" width="9.85546875" style="2" customWidth="1"/>
    <col min="7677" max="7677" width="16" style="2" customWidth="1"/>
    <col min="7678" max="7678" width="12.5703125" style="2" customWidth="1"/>
    <col min="7679" max="7679" width="14.85546875" style="2" customWidth="1"/>
    <col min="7680" max="7680" width="12.5703125" style="2" customWidth="1"/>
    <col min="7681" max="7681" width="17.85546875" style="2" customWidth="1"/>
    <col min="7682" max="7682" width="12.5703125" style="2" customWidth="1"/>
    <col min="7683" max="7683" width="14.85546875" style="2" customWidth="1"/>
    <col min="7684" max="7684" width="12.5703125" style="2" customWidth="1"/>
    <col min="7685" max="7685" width="17.42578125" style="2" customWidth="1"/>
    <col min="7686" max="7686" width="12.5703125" style="2" customWidth="1"/>
    <col min="7687" max="7687" width="15" style="2" customWidth="1"/>
    <col min="7688" max="7688" width="12.5703125" style="2" customWidth="1"/>
    <col min="7689" max="7689" width="15.85546875" style="2" customWidth="1"/>
    <col min="7690" max="7690" width="12.5703125" style="2" customWidth="1"/>
    <col min="7691" max="7691" width="13.5703125" style="2" customWidth="1"/>
    <col min="7692" max="7692" width="12.5703125" style="2" customWidth="1"/>
    <col min="7693" max="7693" width="15.85546875" style="2" customWidth="1"/>
    <col min="7694" max="7694" width="12.140625" style="2" customWidth="1"/>
    <col min="7695" max="7695" width="14.7109375" style="2" customWidth="1"/>
    <col min="7696" max="7696" width="12.140625" style="2" customWidth="1"/>
    <col min="7697" max="7697" width="15" style="2" customWidth="1"/>
    <col min="7698" max="7698" width="16.140625" style="2" customWidth="1"/>
    <col min="7699" max="7863" width="11.42578125" style="2"/>
    <col min="7864" max="7864" width="2.85546875" style="2" customWidth="1"/>
    <col min="7865" max="7865" width="12.7109375" style="2" customWidth="1"/>
    <col min="7866" max="7866" width="55.28515625" style="2" customWidth="1"/>
    <col min="7867" max="7867" width="11.85546875" style="2" customWidth="1"/>
    <col min="7868" max="7868" width="13" style="2" customWidth="1"/>
    <col min="7869" max="7869" width="13.5703125" style="2" customWidth="1"/>
    <col min="7870" max="7870" width="18.7109375" style="2" customWidth="1"/>
    <col min="7871" max="7871" width="11.42578125" style="2"/>
    <col min="7872" max="7872" width="12.5703125" style="2" bestFit="1" customWidth="1"/>
    <col min="7873" max="7873" width="11.5703125" style="2" bestFit="1" customWidth="1"/>
    <col min="7874" max="7874" width="12.42578125" style="2" bestFit="1" customWidth="1"/>
    <col min="7875" max="7927" width="11.42578125" style="2"/>
    <col min="7928" max="7928" width="9" style="2" customWidth="1"/>
    <col min="7929" max="7929" width="50" style="2" customWidth="1"/>
    <col min="7930" max="7930" width="7.140625" style="2" customWidth="1"/>
    <col min="7931" max="7931" width="10" style="2" customWidth="1"/>
    <col min="7932" max="7932" width="9.85546875" style="2" customWidth="1"/>
    <col min="7933" max="7933" width="16" style="2" customWidth="1"/>
    <col min="7934" max="7934" width="12.5703125" style="2" customWidth="1"/>
    <col min="7935" max="7935" width="14.85546875" style="2" customWidth="1"/>
    <col min="7936" max="7936" width="12.5703125" style="2" customWidth="1"/>
    <col min="7937" max="7937" width="17.85546875" style="2" customWidth="1"/>
    <col min="7938" max="7938" width="12.5703125" style="2" customWidth="1"/>
    <col min="7939" max="7939" width="14.85546875" style="2" customWidth="1"/>
    <col min="7940" max="7940" width="12.5703125" style="2" customWidth="1"/>
    <col min="7941" max="7941" width="17.42578125" style="2" customWidth="1"/>
    <col min="7942" max="7942" width="12.5703125" style="2" customWidth="1"/>
    <col min="7943" max="7943" width="15" style="2" customWidth="1"/>
    <col min="7944" max="7944" width="12.5703125" style="2" customWidth="1"/>
    <col min="7945" max="7945" width="15.85546875" style="2" customWidth="1"/>
    <col min="7946" max="7946" width="12.5703125" style="2" customWidth="1"/>
    <col min="7947" max="7947" width="13.5703125" style="2" customWidth="1"/>
    <col min="7948" max="7948" width="12.5703125" style="2" customWidth="1"/>
    <col min="7949" max="7949" width="15.85546875" style="2" customWidth="1"/>
    <col min="7950" max="7950" width="12.140625" style="2" customWidth="1"/>
    <col min="7951" max="7951" width="14.7109375" style="2" customWidth="1"/>
    <col min="7952" max="7952" width="12.140625" style="2" customWidth="1"/>
    <col min="7953" max="7953" width="15" style="2" customWidth="1"/>
    <col min="7954" max="7954" width="16.140625" style="2" customWidth="1"/>
    <col min="7955" max="8119" width="11.42578125" style="2"/>
    <col min="8120" max="8120" width="2.85546875" style="2" customWidth="1"/>
    <col min="8121" max="8121" width="12.7109375" style="2" customWidth="1"/>
    <col min="8122" max="8122" width="55.28515625" style="2" customWidth="1"/>
    <col min="8123" max="8123" width="11.85546875" style="2" customWidth="1"/>
    <col min="8124" max="8124" width="13" style="2" customWidth="1"/>
    <col min="8125" max="8125" width="13.5703125" style="2" customWidth="1"/>
    <col min="8126" max="8126" width="18.7109375" style="2" customWidth="1"/>
    <col min="8127" max="8127" width="11.42578125" style="2"/>
    <col min="8128" max="8128" width="12.5703125" style="2" bestFit="1" customWidth="1"/>
    <col min="8129" max="8129" width="11.5703125" style="2" bestFit="1" customWidth="1"/>
    <col min="8130" max="8130" width="12.42578125" style="2" bestFit="1" customWidth="1"/>
    <col min="8131" max="8183" width="11.42578125" style="2"/>
    <col min="8184" max="8184" width="9" style="2" customWidth="1"/>
    <col min="8185" max="8185" width="50" style="2" customWidth="1"/>
    <col min="8186" max="8186" width="7.140625" style="2" customWidth="1"/>
    <col min="8187" max="8187" width="10" style="2" customWidth="1"/>
    <col min="8188" max="8188" width="9.85546875" style="2" customWidth="1"/>
    <col min="8189" max="8189" width="16" style="2" customWidth="1"/>
    <col min="8190" max="8190" width="12.5703125" style="2" customWidth="1"/>
    <col min="8191" max="8191" width="14.85546875" style="2" customWidth="1"/>
    <col min="8192" max="8192" width="12.5703125" style="2" customWidth="1"/>
    <col min="8193" max="8193" width="17.85546875" style="2" customWidth="1"/>
    <col min="8194" max="8194" width="12.5703125" style="2" customWidth="1"/>
    <col min="8195" max="8195" width="14.85546875" style="2" customWidth="1"/>
    <col min="8196" max="8196" width="12.5703125" style="2" customWidth="1"/>
    <col min="8197" max="8197" width="17.42578125" style="2" customWidth="1"/>
    <col min="8198" max="8198" width="12.5703125" style="2" customWidth="1"/>
    <col min="8199" max="8199" width="15" style="2" customWidth="1"/>
    <col min="8200" max="8200" width="12.5703125" style="2" customWidth="1"/>
    <col min="8201" max="8201" width="15.85546875" style="2" customWidth="1"/>
    <col min="8202" max="8202" width="12.5703125" style="2" customWidth="1"/>
    <col min="8203" max="8203" width="13.5703125" style="2" customWidth="1"/>
    <col min="8204" max="8204" width="12.5703125" style="2" customWidth="1"/>
    <col min="8205" max="8205" width="15.85546875" style="2" customWidth="1"/>
    <col min="8206" max="8206" width="12.140625" style="2" customWidth="1"/>
    <col min="8207" max="8207" width="14.7109375" style="2" customWidth="1"/>
    <col min="8208" max="8208" width="12.140625" style="2" customWidth="1"/>
    <col min="8209" max="8209" width="15" style="2" customWidth="1"/>
    <col min="8210" max="8210" width="16.140625" style="2" customWidth="1"/>
    <col min="8211" max="8375" width="11.42578125" style="2"/>
    <col min="8376" max="8376" width="2.85546875" style="2" customWidth="1"/>
    <col min="8377" max="8377" width="12.7109375" style="2" customWidth="1"/>
    <col min="8378" max="8378" width="55.28515625" style="2" customWidth="1"/>
    <col min="8379" max="8379" width="11.85546875" style="2" customWidth="1"/>
    <col min="8380" max="8380" width="13" style="2" customWidth="1"/>
    <col min="8381" max="8381" width="13.5703125" style="2" customWidth="1"/>
    <col min="8382" max="8382" width="18.7109375" style="2" customWidth="1"/>
    <col min="8383" max="8383" width="11.42578125" style="2"/>
    <col min="8384" max="8384" width="12.5703125" style="2" bestFit="1" customWidth="1"/>
    <col min="8385" max="8385" width="11.5703125" style="2" bestFit="1" customWidth="1"/>
    <col min="8386" max="8386" width="12.42578125" style="2" bestFit="1" customWidth="1"/>
    <col min="8387" max="8439" width="11.42578125" style="2"/>
    <col min="8440" max="8440" width="9" style="2" customWidth="1"/>
    <col min="8441" max="8441" width="50" style="2" customWidth="1"/>
    <col min="8442" max="8442" width="7.140625" style="2" customWidth="1"/>
    <col min="8443" max="8443" width="10" style="2" customWidth="1"/>
    <col min="8444" max="8444" width="9.85546875" style="2" customWidth="1"/>
    <col min="8445" max="8445" width="16" style="2" customWidth="1"/>
    <col min="8446" max="8446" width="12.5703125" style="2" customWidth="1"/>
    <col min="8447" max="8447" width="14.85546875" style="2" customWidth="1"/>
    <col min="8448" max="8448" width="12.5703125" style="2" customWidth="1"/>
    <col min="8449" max="8449" width="17.85546875" style="2" customWidth="1"/>
    <col min="8450" max="8450" width="12.5703125" style="2" customWidth="1"/>
    <col min="8451" max="8451" width="14.85546875" style="2" customWidth="1"/>
    <col min="8452" max="8452" width="12.5703125" style="2" customWidth="1"/>
    <col min="8453" max="8453" width="17.42578125" style="2" customWidth="1"/>
    <col min="8454" max="8454" width="12.5703125" style="2" customWidth="1"/>
    <col min="8455" max="8455" width="15" style="2" customWidth="1"/>
    <col min="8456" max="8456" width="12.5703125" style="2" customWidth="1"/>
    <col min="8457" max="8457" width="15.85546875" style="2" customWidth="1"/>
    <col min="8458" max="8458" width="12.5703125" style="2" customWidth="1"/>
    <col min="8459" max="8459" width="13.5703125" style="2" customWidth="1"/>
    <col min="8460" max="8460" width="12.5703125" style="2" customWidth="1"/>
    <col min="8461" max="8461" width="15.85546875" style="2" customWidth="1"/>
    <col min="8462" max="8462" width="12.140625" style="2" customWidth="1"/>
    <col min="8463" max="8463" width="14.7109375" style="2" customWidth="1"/>
    <col min="8464" max="8464" width="12.140625" style="2" customWidth="1"/>
    <col min="8465" max="8465" width="15" style="2" customWidth="1"/>
    <col min="8466" max="8466" width="16.140625" style="2" customWidth="1"/>
    <col min="8467" max="8631" width="11.42578125" style="2"/>
    <col min="8632" max="8632" width="2.85546875" style="2" customWidth="1"/>
    <col min="8633" max="8633" width="12.7109375" style="2" customWidth="1"/>
    <col min="8634" max="8634" width="55.28515625" style="2" customWidth="1"/>
    <col min="8635" max="8635" width="11.85546875" style="2" customWidth="1"/>
    <col min="8636" max="8636" width="13" style="2" customWidth="1"/>
    <col min="8637" max="8637" width="13.5703125" style="2" customWidth="1"/>
    <col min="8638" max="8638" width="18.7109375" style="2" customWidth="1"/>
    <col min="8639" max="8639" width="11.42578125" style="2"/>
    <col min="8640" max="8640" width="12.5703125" style="2" bestFit="1" customWidth="1"/>
    <col min="8641" max="8641" width="11.5703125" style="2" bestFit="1" customWidth="1"/>
    <col min="8642" max="8642" width="12.42578125" style="2" bestFit="1" customWidth="1"/>
    <col min="8643" max="8695" width="11.42578125" style="2"/>
    <col min="8696" max="8696" width="9" style="2" customWidth="1"/>
    <col min="8697" max="8697" width="50" style="2" customWidth="1"/>
    <col min="8698" max="8698" width="7.140625" style="2" customWidth="1"/>
    <col min="8699" max="8699" width="10" style="2" customWidth="1"/>
    <col min="8700" max="8700" width="9.85546875" style="2" customWidth="1"/>
    <col min="8701" max="8701" width="16" style="2" customWidth="1"/>
    <col min="8702" max="8702" width="12.5703125" style="2" customWidth="1"/>
    <col min="8703" max="8703" width="14.85546875" style="2" customWidth="1"/>
    <col min="8704" max="8704" width="12.5703125" style="2" customWidth="1"/>
    <col min="8705" max="8705" width="17.85546875" style="2" customWidth="1"/>
    <col min="8706" max="8706" width="12.5703125" style="2" customWidth="1"/>
    <col min="8707" max="8707" width="14.85546875" style="2" customWidth="1"/>
    <col min="8708" max="8708" width="12.5703125" style="2" customWidth="1"/>
    <col min="8709" max="8709" width="17.42578125" style="2" customWidth="1"/>
    <col min="8710" max="8710" width="12.5703125" style="2" customWidth="1"/>
    <col min="8711" max="8711" width="15" style="2" customWidth="1"/>
    <col min="8712" max="8712" width="12.5703125" style="2" customWidth="1"/>
    <col min="8713" max="8713" width="15.85546875" style="2" customWidth="1"/>
    <col min="8714" max="8714" width="12.5703125" style="2" customWidth="1"/>
    <col min="8715" max="8715" width="13.5703125" style="2" customWidth="1"/>
    <col min="8716" max="8716" width="12.5703125" style="2" customWidth="1"/>
    <col min="8717" max="8717" width="15.85546875" style="2" customWidth="1"/>
    <col min="8718" max="8718" width="12.140625" style="2" customWidth="1"/>
    <col min="8719" max="8719" width="14.7109375" style="2" customWidth="1"/>
    <col min="8720" max="8720" width="12.140625" style="2" customWidth="1"/>
    <col min="8721" max="8721" width="15" style="2" customWidth="1"/>
    <col min="8722" max="8722" width="16.140625" style="2" customWidth="1"/>
    <col min="8723" max="8887" width="11.42578125" style="2"/>
    <col min="8888" max="8888" width="2.85546875" style="2" customWidth="1"/>
    <col min="8889" max="8889" width="12.7109375" style="2" customWidth="1"/>
    <col min="8890" max="8890" width="55.28515625" style="2" customWidth="1"/>
    <col min="8891" max="8891" width="11.85546875" style="2" customWidth="1"/>
    <col min="8892" max="8892" width="13" style="2" customWidth="1"/>
    <col min="8893" max="8893" width="13.5703125" style="2" customWidth="1"/>
    <col min="8894" max="8894" width="18.7109375" style="2" customWidth="1"/>
    <col min="8895" max="8895" width="11.42578125" style="2"/>
    <col min="8896" max="8896" width="12.5703125" style="2" bestFit="1" customWidth="1"/>
    <col min="8897" max="8897" width="11.5703125" style="2" bestFit="1" customWidth="1"/>
    <col min="8898" max="8898" width="12.42578125" style="2" bestFit="1" customWidth="1"/>
    <col min="8899" max="8951" width="11.42578125" style="2"/>
    <col min="8952" max="8952" width="9" style="2" customWidth="1"/>
    <col min="8953" max="8953" width="50" style="2" customWidth="1"/>
    <col min="8954" max="8954" width="7.140625" style="2" customWidth="1"/>
    <col min="8955" max="8955" width="10" style="2" customWidth="1"/>
    <col min="8956" max="8956" width="9.85546875" style="2" customWidth="1"/>
    <col min="8957" max="8957" width="16" style="2" customWidth="1"/>
    <col min="8958" max="8958" width="12.5703125" style="2" customWidth="1"/>
    <col min="8959" max="8959" width="14.85546875" style="2" customWidth="1"/>
    <col min="8960" max="8960" width="12.5703125" style="2" customWidth="1"/>
    <col min="8961" max="8961" width="17.85546875" style="2" customWidth="1"/>
    <col min="8962" max="8962" width="12.5703125" style="2" customWidth="1"/>
    <col min="8963" max="8963" width="14.85546875" style="2" customWidth="1"/>
    <col min="8964" max="8964" width="12.5703125" style="2" customWidth="1"/>
    <col min="8965" max="8965" width="17.42578125" style="2" customWidth="1"/>
    <col min="8966" max="8966" width="12.5703125" style="2" customWidth="1"/>
    <col min="8967" max="8967" width="15" style="2" customWidth="1"/>
    <col min="8968" max="8968" width="12.5703125" style="2" customWidth="1"/>
    <col min="8969" max="8969" width="15.85546875" style="2" customWidth="1"/>
    <col min="8970" max="8970" width="12.5703125" style="2" customWidth="1"/>
    <col min="8971" max="8971" width="13.5703125" style="2" customWidth="1"/>
    <col min="8972" max="8972" width="12.5703125" style="2" customWidth="1"/>
    <col min="8973" max="8973" width="15.85546875" style="2" customWidth="1"/>
    <col min="8974" max="8974" width="12.140625" style="2" customWidth="1"/>
    <col min="8975" max="8975" width="14.7109375" style="2" customWidth="1"/>
    <col min="8976" max="8976" width="12.140625" style="2" customWidth="1"/>
    <col min="8977" max="8977" width="15" style="2" customWidth="1"/>
    <col min="8978" max="8978" width="16.140625" style="2" customWidth="1"/>
    <col min="8979" max="9143" width="11.42578125" style="2"/>
    <col min="9144" max="9144" width="2.85546875" style="2" customWidth="1"/>
    <col min="9145" max="9145" width="12.7109375" style="2" customWidth="1"/>
    <col min="9146" max="9146" width="55.28515625" style="2" customWidth="1"/>
    <col min="9147" max="9147" width="11.85546875" style="2" customWidth="1"/>
    <col min="9148" max="9148" width="13" style="2" customWidth="1"/>
    <col min="9149" max="9149" width="13.5703125" style="2" customWidth="1"/>
    <col min="9150" max="9150" width="18.7109375" style="2" customWidth="1"/>
    <col min="9151" max="9151" width="11.42578125" style="2"/>
    <col min="9152" max="9152" width="12.5703125" style="2" bestFit="1" customWidth="1"/>
    <col min="9153" max="9153" width="11.5703125" style="2" bestFit="1" customWidth="1"/>
    <col min="9154" max="9154" width="12.42578125" style="2" bestFit="1" customWidth="1"/>
    <col min="9155" max="9207" width="11.42578125" style="2"/>
    <col min="9208" max="9208" width="9" style="2" customWidth="1"/>
    <col min="9209" max="9209" width="50" style="2" customWidth="1"/>
    <col min="9210" max="9210" width="7.140625" style="2" customWidth="1"/>
    <col min="9211" max="9211" width="10" style="2" customWidth="1"/>
    <col min="9212" max="9212" width="9.85546875" style="2" customWidth="1"/>
    <col min="9213" max="9213" width="16" style="2" customWidth="1"/>
    <col min="9214" max="9214" width="12.5703125" style="2" customWidth="1"/>
    <col min="9215" max="9215" width="14.85546875" style="2" customWidth="1"/>
    <col min="9216" max="9216" width="12.5703125" style="2" customWidth="1"/>
    <col min="9217" max="9217" width="17.85546875" style="2" customWidth="1"/>
    <col min="9218" max="9218" width="12.5703125" style="2" customWidth="1"/>
    <col min="9219" max="9219" width="14.85546875" style="2" customWidth="1"/>
    <col min="9220" max="9220" width="12.5703125" style="2" customWidth="1"/>
    <col min="9221" max="9221" width="17.42578125" style="2" customWidth="1"/>
    <col min="9222" max="9222" width="12.5703125" style="2" customWidth="1"/>
    <col min="9223" max="9223" width="15" style="2" customWidth="1"/>
    <col min="9224" max="9224" width="12.5703125" style="2" customWidth="1"/>
    <col min="9225" max="9225" width="15.85546875" style="2" customWidth="1"/>
    <col min="9226" max="9226" width="12.5703125" style="2" customWidth="1"/>
    <col min="9227" max="9227" width="13.5703125" style="2" customWidth="1"/>
    <col min="9228" max="9228" width="12.5703125" style="2" customWidth="1"/>
    <col min="9229" max="9229" width="15.85546875" style="2" customWidth="1"/>
    <col min="9230" max="9230" width="12.140625" style="2" customWidth="1"/>
    <col min="9231" max="9231" width="14.7109375" style="2" customWidth="1"/>
    <col min="9232" max="9232" width="12.140625" style="2" customWidth="1"/>
    <col min="9233" max="9233" width="15" style="2" customWidth="1"/>
    <col min="9234" max="9234" width="16.140625" style="2" customWidth="1"/>
    <col min="9235" max="9399" width="11.42578125" style="2"/>
    <col min="9400" max="9400" width="2.85546875" style="2" customWidth="1"/>
    <col min="9401" max="9401" width="12.7109375" style="2" customWidth="1"/>
    <col min="9402" max="9402" width="55.28515625" style="2" customWidth="1"/>
    <col min="9403" max="9403" width="11.85546875" style="2" customWidth="1"/>
    <col min="9404" max="9404" width="13" style="2" customWidth="1"/>
    <col min="9405" max="9405" width="13.5703125" style="2" customWidth="1"/>
    <col min="9406" max="9406" width="18.7109375" style="2" customWidth="1"/>
    <col min="9407" max="9407" width="11.42578125" style="2"/>
    <col min="9408" max="9408" width="12.5703125" style="2" bestFit="1" customWidth="1"/>
    <col min="9409" max="9409" width="11.5703125" style="2" bestFit="1" customWidth="1"/>
    <col min="9410" max="9410" width="12.42578125" style="2" bestFit="1" customWidth="1"/>
    <col min="9411" max="9463" width="11.42578125" style="2"/>
    <col min="9464" max="9464" width="9" style="2" customWidth="1"/>
    <col min="9465" max="9465" width="50" style="2" customWidth="1"/>
    <col min="9466" max="9466" width="7.140625" style="2" customWidth="1"/>
    <col min="9467" max="9467" width="10" style="2" customWidth="1"/>
    <col min="9468" max="9468" width="9.85546875" style="2" customWidth="1"/>
    <col min="9469" max="9469" width="16" style="2" customWidth="1"/>
    <col min="9470" max="9470" width="12.5703125" style="2" customWidth="1"/>
    <col min="9471" max="9471" width="14.85546875" style="2" customWidth="1"/>
    <col min="9472" max="9472" width="12.5703125" style="2" customWidth="1"/>
    <col min="9473" max="9473" width="17.85546875" style="2" customWidth="1"/>
    <col min="9474" max="9474" width="12.5703125" style="2" customWidth="1"/>
    <col min="9475" max="9475" width="14.85546875" style="2" customWidth="1"/>
    <col min="9476" max="9476" width="12.5703125" style="2" customWidth="1"/>
    <col min="9477" max="9477" width="17.42578125" style="2" customWidth="1"/>
    <col min="9478" max="9478" width="12.5703125" style="2" customWidth="1"/>
    <col min="9479" max="9479" width="15" style="2" customWidth="1"/>
    <col min="9480" max="9480" width="12.5703125" style="2" customWidth="1"/>
    <col min="9481" max="9481" width="15.85546875" style="2" customWidth="1"/>
    <col min="9482" max="9482" width="12.5703125" style="2" customWidth="1"/>
    <col min="9483" max="9483" width="13.5703125" style="2" customWidth="1"/>
    <col min="9484" max="9484" width="12.5703125" style="2" customWidth="1"/>
    <col min="9485" max="9485" width="15.85546875" style="2" customWidth="1"/>
    <col min="9486" max="9486" width="12.140625" style="2" customWidth="1"/>
    <col min="9487" max="9487" width="14.7109375" style="2" customWidth="1"/>
    <col min="9488" max="9488" width="12.140625" style="2" customWidth="1"/>
    <col min="9489" max="9489" width="15" style="2" customWidth="1"/>
    <col min="9490" max="9490" width="16.140625" style="2" customWidth="1"/>
    <col min="9491" max="9655" width="11.42578125" style="2"/>
    <col min="9656" max="9656" width="2.85546875" style="2" customWidth="1"/>
    <col min="9657" max="9657" width="12.7109375" style="2" customWidth="1"/>
    <col min="9658" max="9658" width="55.28515625" style="2" customWidth="1"/>
    <col min="9659" max="9659" width="11.85546875" style="2" customWidth="1"/>
    <col min="9660" max="9660" width="13" style="2" customWidth="1"/>
    <col min="9661" max="9661" width="13.5703125" style="2" customWidth="1"/>
    <col min="9662" max="9662" width="18.7109375" style="2" customWidth="1"/>
    <col min="9663" max="9663" width="11.42578125" style="2"/>
    <col min="9664" max="9664" width="12.5703125" style="2" bestFit="1" customWidth="1"/>
    <col min="9665" max="9665" width="11.5703125" style="2" bestFit="1" customWidth="1"/>
    <col min="9666" max="9666" width="12.42578125" style="2" bestFit="1" customWidth="1"/>
    <col min="9667" max="9719" width="11.42578125" style="2"/>
    <col min="9720" max="9720" width="9" style="2" customWidth="1"/>
    <col min="9721" max="9721" width="50" style="2" customWidth="1"/>
    <col min="9722" max="9722" width="7.140625" style="2" customWidth="1"/>
    <col min="9723" max="9723" width="10" style="2" customWidth="1"/>
    <col min="9724" max="9724" width="9.85546875" style="2" customWidth="1"/>
    <col min="9725" max="9725" width="16" style="2" customWidth="1"/>
    <col min="9726" max="9726" width="12.5703125" style="2" customWidth="1"/>
    <col min="9727" max="9727" width="14.85546875" style="2" customWidth="1"/>
    <col min="9728" max="9728" width="12.5703125" style="2" customWidth="1"/>
    <col min="9729" max="9729" width="17.85546875" style="2" customWidth="1"/>
    <col min="9730" max="9730" width="12.5703125" style="2" customWidth="1"/>
    <col min="9731" max="9731" width="14.85546875" style="2" customWidth="1"/>
    <col min="9732" max="9732" width="12.5703125" style="2" customWidth="1"/>
    <col min="9733" max="9733" width="17.42578125" style="2" customWidth="1"/>
    <col min="9734" max="9734" width="12.5703125" style="2" customWidth="1"/>
    <col min="9735" max="9735" width="15" style="2" customWidth="1"/>
    <col min="9736" max="9736" width="12.5703125" style="2" customWidth="1"/>
    <col min="9737" max="9737" width="15.85546875" style="2" customWidth="1"/>
    <col min="9738" max="9738" width="12.5703125" style="2" customWidth="1"/>
    <col min="9739" max="9739" width="13.5703125" style="2" customWidth="1"/>
    <col min="9740" max="9740" width="12.5703125" style="2" customWidth="1"/>
    <col min="9741" max="9741" width="15.85546875" style="2" customWidth="1"/>
    <col min="9742" max="9742" width="12.140625" style="2" customWidth="1"/>
    <col min="9743" max="9743" width="14.7109375" style="2" customWidth="1"/>
    <col min="9744" max="9744" width="12.140625" style="2" customWidth="1"/>
    <col min="9745" max="9745" width="15" style="2" customWidth="1"/>
    <col min="9746" max="9746" width="16.140625" style="2" customWidth="1"/>
    <col min="9747" max="9911" width="11.42578125" style="2"/>
    <col min="9912" max="9912" width="2.85546875" style="2" customWidth="1"/>
    <col min="9913" max="9913" width="12.7109375" style="2" customWidth="1"/>
    <col min="9914" max="9914" width="55.28515625" style="2" customWidth="1"/>
    <col min="9915" max="9915" width="11.85546875" style="2" customWidth="1"/>
    <col min="9916" max="9916" width="13" style="2" customWidth="1"/>
    <col min="9917" max="9917" width="13.5703125" style="2" customWidth="1"/>
    <col min="9918" max="9918" width="18.7109375" style="2" customWidth="1"/>
    <col min="9919" max="9919" width="11.42578125" style="2"/>
    <col min="9920" max="9920" width="12.5703125" style="2" bestFit="1" customWidth="1"/>
    <col min="9921" max="9921" width="11.5703125" style="2" bestFit="1" customWidth="1"/>
    <col min="9922" max="9922" width="12.42578125" style="2" bestFit="1" customWidth="1"/>
    <col min="9923" max="9975" width="11.42578125" style="2"/>
    <col min="9976" max="9976" width="9" style="2" customWidth="1"/>
    <col min="9977" max="9977" width="50" style="2" customWidth="1"/>
    <col min="9978" max="9978" width="7.140625" style="2" customWidth="1"/>
    <col min="9979" max="9979" width="10" style="2" customWidth="1"/>
    <col min="9980" max="9980" width="9.85546875" style="2" customWidth="1"/>
    <col min="9981" max="9981" width="16" style="2" customWidth="1"/>
    <col min="9982" max="9982" width="12.5703125" style="2" customWidth="1"/>
    <col min="9983" max="9983" width="14.85546875" style="2" customWidth="1"/>
    <col min="9984" max="9984" width="12.5703125" style="2" customWidth="1"/>
    <col min="9985" max="9985" width="17.85546875" style="2" customWidth="1"/>
    <col min="9986" max="9986" width="12.5703125" style="2" customWidth="1"/>
    <col min="9987" max="9987" width="14.85546875" style="2" customWidth="1"/>
    <col min="9988" max="9988" width="12.5703125" style="2" customWidth="1"/>
    <col min="9989" max="9989" width="17.42578125" style="2" customWidth="1"/>
    <col min="9990" max="9990" width="12.5703125" style="2" customWidth="1"/>
    <col min="9991" max="9991" width="15" style="2" customWidth="1"/>
    <col min="9992" max="9992" width="12.5703125" style="2" customWidth="1"/>
    <col min="9993" max="9993" width="15.85546875" style="2" customWidth="1"/>
    <col min="9994" max="9994" width="12.5703125" style="2" customWidth="1"/>
    <col min="9995" max="9995" width="13.5703125" style="2" customWidth="1"/>
    <col min="9996" max="9996" width="12.5703125" style="2" customWidth="1"/>
    <col min="9997" max="9997" width="15.85546875" style="2" customWidth="1"/>
    <col min="9998" max="9998" width="12.140625" style="2" customWidth="1"/>
    <col min="9999" max="9999" width="14.7109375" style="2" customWidth="1"/>
    <col min="10000" max="10000" width="12.140625" style="2" customWidth="1"/>
    <col min="10001" max="10001" width="15" style="2" customWidth="1"/>
    <col min="10002" max="10002" width="16.140625" style="2" customWidth="1"/>
    <col min="10003" max="10167" width="11.42578125" style="2"/>
    <col min="10168" max="10168" width="2.85546875" style="2" customWidth="1"/>
    <col min="10169" max="10169" width="12.7109375" style="2" customWidth="1"/>
    <col min="10170" max="10170" width="55.28515625" style="2" customWidth="1"/>
    <col min="10171" max="10171" width="11.85546875" style="2" customWidth="1"/>
    <col min="10172" max="10172" width="13" style="2" customWidth="1"/>
    <col min="10173" max="10173" width="13.5703125" style="2" customWidth="1"/>
    <col min="10174" max="10174" width="18.7109375" style="2" customWidth="1"/>
    <col min="10175" max="10175" width="11.42578125" style="2"/>
    <col min="10176" max="10176" width="12.5703125" style="2" bestFit="1" customWidth="1"/>
    <col min="10177" max="10177" width="11.5703125" style="2" bestFit="1" customWidth="1"/>
    <col min="10178" max="10178" width="12.42578125" style="2" bestFit="1" customWidth="1"/>
    <col min="10179" max="10231" width="11.42578125" style="2"/>
    <col min="10232" max="10232" width="9" style="2" customWidth="1"/>
    <col min="10233" max="10233" width="50" style="2" customWidth="1"/>
    <col min="10234" max="10234" width="7.140625" style="2" customWidth="1"/>
    <col min="10235" max="10235" width="10" style="2" customWidth="1"/>
    <col min="10236" max="10236" width="9.85546875" style="2" customWidth="1"/>
    <col min="10237" max="10237" width="16" style="2" customWidth="1"/>
    <col min="10238" max="10238" width="12.5703125" style="2" customWidth="1"/>
    <col min="10239" max="10239" width="14.85546875" style="2" customWidth="1"/>
    <col min="10240" max="10240" width="12.5703125" style="2" customWidth="1"/>
    <col min="10241" max="10241" width="17.85546875" style="2" customWidth="1"/>
    <col min="10242" max="10242" width="12.5703125" style="2" customWidth="1"/>
    <col min="10243" max="10243" width="14.85546875" style="2" customWidth="1"/>
    <col min="10244" max="10244" width="12.5703125" style="2" customWidth="1"/>
    <col min="10245" max="10245" width="17.42578125" style="2" customWidth="1"/>
    <col min="10246" max="10246" width="12.5703125" style="2" customWidth="1"/>
    <col min="10247" max="10247" width="15" style="2" customWidth="1"/>
    <col min="10248" max="10248" width="12.5703125" style="2" customWidth="1"/>
    <col min="10249" max="10249" width="15.85546875" style="2" customWidth="1"/>
    <col min="10250" max="10250" width="12.5703125" style="2" customWidth="1"/>
    <col min="10251" max="10251" width="13.5703125" style="2" customWidth="1"/>
    <col min="10252" max="10252" width="12.5703125" style="2" customWidth="1"/>
    <col min="10253" max="10253" width="15.85546875" style="2" customWidth="1"/>
    <col min="10254" max="10254" width="12.140625" style="2" customWidth="1"/>
    <col min="10255" max="10255" width="14.7109375" style="2" customWidth="1"/>
    <col min="10256" max="10256" width="12.140625" style="2" customWidth="1"/>
    <col min="10257" max="10257" width="15" style="2" customWidth="1"/>
    <col min="10258" max="10258" width="16.140625" style="2" customWidth="1"/>
    <col min="10259" max="10423" width="11.42578125" style="2"/>
    <col min="10424" max="10424" width="2.85546875" style="2" customWidth="1"/>
    <col min="10425" max="10425" width="12.7109375" style="2" customWidth="1"/>
    <col min="10426" max="10426" width="55.28515625" style="2" customWidth="1"/>
    <col min="10427" max="10427" width="11.85546875" style="2" customWidth="1"/>
    <col min="10428" max="10428" width="13" style="2" customWidth="1"/>
    <col min="10429" max="10429" width="13.5703125" style="2" customWidth="1"/>
    <col min="10430" max="10430" width="18.7109375" style="2" customWidth="1"/>
    <col min="10431" max="10431" width="11.42578125" style="2"/>
    <col min="10432" max="10432" width="12.5703125" style="2" bestFit="1" customWidth="1"/>
    <col min="10433" max="10433" width="11.5703125" style="2" bestFit="1" customWidth="1"/>
    <col min="10434" max="10434" width="12.42578125" style="2" bestFit="1" customWidth="1"/>
    <col min="10435" max="10487" width="11.42578125" style="2"/>
    <col min="10488" max="10488" width="9" style="2" customWidth="1"/>
    <col min="10489" max="10489" width="50" style="2" customWidth="1"/>
    <col min="10490" max="10490" width="7.140625" style="2" customWidth="1"/>
    <col min="10491" max="10491" width="10" style="2" customWidth="1"/>
    <col min="10492" max="10492" width="9.85546875" style="2" customWidth="1"/>
    <col min="10493" max="10493" width="16" style="2" customWidth="1"/>
    <col min="10494" max="10494" width="12.5703125" style="2" customWidth="1"/>
    <col min="10495" max="10495" width="14.85546875" style="2" customWidth="1"/>
    <col min="10496" max="10496" width="12.5703125" style="2" customWidth="1"/>
    <col min="10497" max="10497" width="17.85546875" style="2" customWidth="1"/>
    <col min="10498" max="10498" width="12.5703125" style="2" customWidth="1"/>
    <col min="10499" max="10499" width="14.85546875" style="2" customWidth="1"/>
    <col min="10500" max="10500" width="12.5703125" style="2" customWidth="1"/>
    <col min="10501" max="10501" width="17.42578125" style="2" customWidth="1"/>
    <col min="10502" max="10502" width="12.5703125" style="2" customWidth="1"/>
    <col min="10503" max="10503" width="15" style="2" customWidth="1"/>
    <col min="10504" max="10504" width="12.5703125" style="2" customWidth="1"/>
    <col min="10505" max="10505" width="15.85546875" style="2" customWidth="1"/>
    <col min="10506" max="10506" width="12.5703125" style="2" customWidth="1"/>
    <col min="10507" max="10507" width="13.5703125" style="2" customWidth="1"/>
    <col min="10508" max="10508" width="12.5703125" style="2" customWidth="1"/>
    <col min="10509" max="10509" width="15.85546875" style="2" customWidth="1"/>
    <col min="10510" max="10510" width="12.140625" style="2" customWidth="1"/>
    <col min="10511" max="10511" width="14.7109375" style="2" customWidth="1"/>
    <col min="10512" max="10512" width="12.140625" style="2" customWidth="1"/>
    <col min="10513" max="10513" width="15" style="2" customWidth="1"/>
    <col min="10514" max="10514" width="16.140625" style="2" customWidth="1"/>
    <col min="10515" max="10679" width="11.42578125" style="2"/>
    <col min="10680" max="10680" width="2.85546875" style="2" customWidth="1"/>
    <col min="10681" max="10681" width="12.7109375" style="2" customWidth="1"/>
    <col min="10682" max="10682" width="55.28515625" style="2" customWidth="1"/>
    <col min="10683" max="10683" width="11.85546875" style="2" customWidth="1"/>
    <col min="10684" max="10684" width="13" style="2" customWidth="1"/>
    <col min="10685" max="10685" width="13.5703125" style="2" customWidth="1"/>
    <col min="10686" max="10686" width="18.7109375" style="2" customWidth="1"/>
    <col min="10687" max="10687" width="11.42578125" style="2"/>
    <col min="10688" max="10688" width="12.5703125" style="2" bestFit="1" customWidth="1"/>
    <col min="10689" max="10689" width="11.5703125" style="2" bestFit="1" customWidth="1"/>
    <col min="10690" max="10690" width="12.42578125" style="2" bestFit="1" customWidth="1"/>
    <col min="10691" max="10743" width="11.42578125" style="2"/>
    <col min="10744" max="10744" width="9" style="2" customWidth="1"/>
    <col min="10745" max="10745" width="50" style="2" customWidth="1"/>
    <col min="10746" max="10746" width="7.140625" style="2" customWidth="1"/>
    <col min="10747" max="10747" width="10" style="2" customWidth="1"/>
    <col min="10748" max="10748" width="9.85546875" style="2" customWidth="1"/>
    <col min="10749" max="10749" width="16" style="2" customWidth="1"/>
    <col min="10750" max="10750" width="12.5703125" style="2" customWidth="1"/>
    <col min="10751" max="10751" width="14.85546875" style="2" customWidth="1"/>
    <col min="10752" max="10752" width="12.5703125" style="2" customWidth="1"/>
    <col min="10753" max="10753" width="17.85546875" style="2" customWidth="1"/>
    <col min="10754" max="10754" width="12.5703125" style="2" customWidth="1"/>
    <col min="10755" max="10755" width="14.85546875" style="2" customWidth="1"/>
    <col min="10756" max="10756" width="12.5703125" style="2" customWidth="1"/>
    <col min="10757" max="10757" width="17.42578125" style="2" customWidth="1"/>
    <col min="10758" max="10758" width="12.5703125" style="2" customWidth="1"/>
    <col min="10759" max="10759" width="15" style="2" customWidth="1"/>
    <col min="10760" max="10760" width="12.5703125" style="2" customWidth="1"/>
    <col min="10761" max="10761" width="15.85546875" style="2" customWidth="1"/>
    <col min="10762" max="10762" width="12.5703125" style="2" customWidth="1"/>
    <col min="10763" max="10763" width="13.5703125" style="2" customWidth="1"/>
    <col min="10764" max="10764" width="12.5703125" style="2" customWidth="1"/>
    <col min="10765" max="10765" width="15.85546875" style="2" customWidth="1"/>
    <col min="10766" max="10766" width="12.140625" style="2" customWidth="1"/>
    <col min="10767" max="10767" width="14.7109375" style="2" customWidth="1"/>
    <col min="10768" max="10768" width="12.140625" style="2" customWidth="1"/>
    <col min="10769" max="10769" width="15" style="2" customWidth="1"/>
    <col min="10770" max="10770" width="16.140625" style="2" customWidth="1"/>
    <col min="10771" max="10935" width="11.42578125" style="2"/>
    <col min="10936" max="10936" width="2.85546875" style="2" customWidth="1"/>
    <col min="10937" max="10937" width="12.7109375" style="2" customWidth="1"/>
    <col min="10938" max="10938" width="55.28515625" style="2" customWidth="1"/>
    <col min="10939" max="10939" width="11.85546875" style="2" customWidth="1"/>
    <col min="10940" max="10940" width="13" style="2" customWidth="1"/>
    <col min="10941" max="10941" width="13.5703125" style="2" customWidth="1"/>
    <col min="10942" max="10942" width="18.7109375" style="2" customWidth="1"/>
    <col min="10943" max="10943" width="11.42578125" style="2"/>
    <col min="10944" max="10944" width="12.5703125" style="2" bestFit="1" customWidth="1"/>
    <col min="10945" max="10945" width="11.5703125" style="2" bestFit="1" customWidth="1"/>
    <col min="10946" max="10946" width="12.42578125" style="2" bestFit="1" customWidth="1"/>
    <col min="10947" max="10999" width="11.42578125" style="2"/>
    <col min="11000" max="11000" width="9" style="2" customWidth="1"/>
    <col min="11001" max="11001" width="50" style="2" customWidth="1"/>
    <col min="11002" max="11002" width="7.140625" style="2" customWidth="1"/>
    <col min="11003" max="11003" width="10" style="2" customWidth="1"/>
    <col min="11004" max="11004" width="9.85546875" style="2" customWidth="1"/>
    <col min="11005" max="11005" width="16" style="2" customWidth="1"/>
    <col min="11006" max="11006" width="12.5703125" style="2" customWidth="1"/>
    <col min="11007" max="11007" width="14.85546875" style="2" customWidth="1"/>
    <col min="11008" max="11008" width="12.5703125" style="2" customWidth="1"/>
    <col min="11009" max="11009" width="17.85546875" style="2" customWidth="1"/>
    <col min="11010" max="11010" width="12.5703125" style="2" customWidth="1"/>
    <col min="11011" max="11011" width="14.85546875" style="2" customWidth="1"/>
    <col min="11012" max="11012" width="12.5703125" style="2" customWidth="1"/>
    <col min="11013" max="11013" width="17.42578125" style="2" customWidth="1"/>
    <col min="11014" max="11014" width="12.5703125" style="2" customWidth="1"/>
    <col min="11015" max="11015" width="15" style="2" customWidth="1"/>
    <col min="11016" max="11016" width="12.5703125" style="2" customWidth="1"/>
    <col min="11017" max="11017" width="15.85546875" style="2" customWidth="1"/>
    <col min="11018" max="11018" width="12.5703125" style="2" customWidth="1"/>
    <col min="11019" max="11019" width="13.5703125" style="2" customWidth="1"/>
    <col min="11020" max="11020" width="12.5703125" style="2" customWidth="1"/>
    <col min="11021" max="11021" width="15.85546875" style="2" customWidth="1"/>
    <col min="11022" max="11022" width="12.140625" style="2" customWidth="1"/>
    <col min="11023" max="11023" width="14.7109375" style="2" customWidth="1"/>
    <col min="11024" max="11024" width="12.140625" style="2" customWidth="1"/>
    <col min="11025" max="11025" width="15" style="2" customWidth="1"/>
    <col min="11026" max="11026" width="16.140625" style="2" customWidth="1"/>
    <col min="11027" max="11191" width="11.42578125" style="2"/>
    <col min="11192" max="11192" width="2.85546875" style="2" customWidth="1"/>
    <col min="11193" max="11193" width="12.7109375" style="2" customWidth="1"/>
    <col min="11194" max="11194" width="55.28515625" style="2" customWidth="1"/>
    <col min="11195" max="11195" width="11.85546875" style="2" customWidth="1"/>
    <col min="11196" max="11196" width="13" style="2" customWidth="1"/>
    <col min="11197" max="11197" width="13.5703125" style="2" customWidth="1"/>
    <col min="11198" max="11198" width="18.7109375" style="2" customWidth="1"/>
    <col min="11199" max="11199" width="11.42578125" style="2"/>
    <col min="11200" max="11200" width="12.5703125" style="2" bestFit="1" customWidth="1"/>
    <col min="11201" max="11201" width="11.5703125" style="2" bestFit="1" customWidth="1"/>
    <col min="11202" max="11202" width="12.42578125" style="2" bestFit="1" customWidth="1"/>
    <col min="11203" max="11255" width="11.42578125" style="2"/>
    <col min="11256" max="11256" width="9" style="2" customWidth="1"/>
    <col min="11257" max="11257" width="50" style="2" customWidth="1"/>
    <col min="11258" max="11258" width="7.140625" style="2" customWidth="1"/>
    <col min="11259" max="11259" width="10" style="2" customWidth="1"/>
    <col min="11260" max="11260" width="9.85546875" style="2" customWidth="1"/>
    <col min="11261" max="11261" width="16" style="2" customWidth="1"/>
    <col min="11262" max="11262" width="12.5703125" style="2" customWidth="1"/>
    <col min="11263" max="11263" width="14.85546875" style="2" customWidth="1"/>
    <col min="11264" max="11264" width="12.5703125" style="2" customWidth="1"/>
    <col min="11265" max="11265" width="17.85546875" style="2" customWidth="1"/>
    <col min="11266" max="11266" width="12.5703125" style="2" customWidth="1"/>
    <col min="11267" max="11267" width="14.85546875" style="2" customWidth="1"/>
    <col min="11268" max="11268" width="12.5703125" style="2" customWidth="1"/>
    <col min="11269" max="11269" width="17.42578125" style="2" customWidth="1"/>
    <col min="11270" max="11270" width="12.5703125" style="2" customWidth="1"/>
    <col min="11271" max="11271" width="15" style="2" customWidth="1"/>
    <col min="11272" max="11272" width="12.5703125" style="2" customWidth="1"/>
    <col min="11273" max="11273" width="15.85546875" style="2" customWidth="1"/>
    <col min="11274" max="11274" width="12.5703125" style="2" customWidth="1"/>
    <col min="11275" max="11275" width="13.5703125" style="2" customWidth="1"/>
    <col min="11276" max="11276" width="12.5703125" style="2" customWidth="1"/>
    <col min="11277" max="11277" width="15.85546875" style="2" customWidth="1"/>
    <col min="11278" max="11278" width="12.140625" style="2" customWidth="1"/>
    <col min="11279" max="11279" width="14.7109375" style="2" customWidth="1"/>
    <col min="11280" max="11280" width="12.140625" style="2" customWidth="1"/>
    <col min="11281" max="11281" width="15" style="2" customWidth="1"/>
    <col min="11282" max="11282" width="16.140625" style="2" customWidth="1"/>
    <col min="11283" max="11447" width="11.42578125" style="2"/>
    <col min="11448" max="11448" width="2.85546875" style="2" customWidth="1"/>
    <col min="11449" max="11449" width="12.7109375" style="2" customWidth="1"/>
    <col min="11450" max="11450" width="55.28515625" style="2" customWidth="1"/>
    <col min="11451" max="11451" width="11.85546875" style="2" customWidth="1"/>
    <col min="11452" max="11452" width="13" style="2" customWidth="1"/>
    <col min="11453" max="11453" width="13.5703125" style="2" customWidth="1"/>
    <col min="11454" max="11454" width="18.7109375" style="2" customWidth="1"/>
    <col min="11455" max="11455" width="11.42578125" style="2"/>
    <col min="11456" max="11456" width="12.5703125" style="2" bestFit="1" customWidth="1"/>
    <col min="11457" max="11457" width="11.5703125" style="2" bestFit="1" customWidth="1"/>
    <col min="11458" max="11458" width="12.42578125" style="2" bestFit="1" customWidth="1"/>
    <col min="11459" max="11511" width="11.42578125" style="2"/>
    <col min="11512" max="11512" width="9" style="2" customWidth="1"/>
    <col min="11513" max="11513" width="50" style="2" customWidth="1"/>
    <col min="11514" max="11514" width="7.140625" style="2" customWidth="1"/>
    <col min="11515" max="11515" width="10" style="2" customWidth="1"/>
    <col min="11516" max="11516" width="9.85546875" style="2" customWidth="1"/>
    <col min="11517" max="11517" width="16" style="2" customWidth="1"/>
    <col min="11518" max="11518" width="12.5703125" style="2" customWidth="1"/>
    <col min="11519" max="11519" width="14.85546875" style="2" customWidth="1"/>
    <col min="11520" max="11520" width="12.5703125" style="2" customWidth="1"/>
    <col min="11521" max="11521" width="17.85546875" style="2" customWidth="1"/>
    <col min="11522" max="11522" width="12.5703125" style="2" customWidth="1"/>
    <col min="11523" max="11523" width="14.85546875" style="2" customWidth="1"/>
    <col min="11524" max="11524" width="12.5703125" style="2" customWidth="1"/>
    <col min="11525" max="11525" width="17.42578125" style="2" customWidth="1"/>
    <col min="11526" max="11526" width="12.5703125" style="2" customWidth="1"/>
    <col min="11527" max="11527" width="15" style="2" customWidth="1"/>
    <col min="11528" max="11528" width="12.5703125" style="2" customWidth="1"/>
    <col min="11529" max="11529" width="15.85546875" style="2" customWidth="1"/>
    <col min="11530" max="11530" width="12.5703125" style="2" customWidth="1"/>
    <col min="11531" max="11531" width="13.5703125" style="2" customWidth="1"/>
    <col min="11532" max="11532" width="12.5703125" style="2" customWidth="1"/>
    <col min="11533" max="11533" width="15.85546875" style="2" customWidth="1"/>
    <col min="11534" max="11534" width="12.140625" style="2" customWidth="1"/>
    <col min="11535" max="11535" width="14.7109375" style="2" customWidth="1"/>
    <col min="11536" max="11536" width="12.140625" style="2" customWidth="1"/>
    <col min="11537" max="11537" width="15" style="2" customWidth="1"/>
    <col min="11538" max="11538" width="16.140625" style="2" customWidth="1"/>
    <col min="11539" max="11703" width="11.42578125" style="2"/>
    <col min="11704" max="11704" width="2.85546875" style="2" customWidth="1"/>
    <col min="11705" max="11705" width="12.7109375" style="2" customWidth="1"/>
    <col min="11706" max="11706" width="55.28515625" style="2" customWidth="1"/>
    <col min="11707" max="11707" width="11.85546875" style="2" customWidth="1"/>
    <col min="11708" max="11708" width="13" style="2" customWidth="1"/>
    <col min="11709" max="11709" width="13.5703125" style="2" customWidth="1"/>
    <col min="11710" max="11710" width="18.7109375" style="2" customWidth="1"/>
    <col min="11711" max="11711" width="11.42578125" style="2"/>
    <col min="11712" max="11712" width="12.5703125" style="2" bestFit="1" customWidth="1"/>
    <col min="11713" max="11713" width="11.5703125" style="2" bestFit="1" customWidth="1"/>
    <col min="11714" max="11714" width="12.42578125" style="2" bestFit="1" customWidth="1"/>
    <col min="11715" max="11767" width="11.42578125" style="2"/>
    <col min="11768" max="11768" width="9" style="2" customWidth="1"/>
    <col min="11769" max="11769" width="50" style="2" customWidth="1"/>
    <col min="11770" max="11770" width="7.140625" style="2" customWidth="1"/>
    <col min="11771" max="11771" width="10" style="2" customWidth="1"/>
    <col min="11772" max="11772" width="9.85546875" style="2" customWidth="1"/>
    <col min="11773" max="11773" width="16" style="2" customWidth="1"/>
    <col min="11774" max="11774" width="12.5703125" style="2" customWidth="1"/>
    <col min="11775" max="11775" width="14.85546875" style="2" customWidth="1"/>
    <col min="11776" max="11776" width="12.5703125" style="2" customWidth="1"/>
    <col min="11777" max="11777" width="17.85546875" style="2" customWidth="1"/>
    <col min="11778" max="11778" width="12.5703125" style="2" customWidth="1"/>
    <col min="11779" max="11779" width="14.85546875" style="2" customWidth="1"/>
    <col min="11780" max="11780" width="12.5703125" style="2" customWidth="1"/>
    <col min="11781" max="11781" width="17.42578125" style="2" customWidth="1"/>
    <col min="11782" max="11782" width="12.5703125" style="2" customWidth="1"/>
    <col min="11783" max="11783" width="15" style="2" customWidth="1"/>
    <col min="11784" max="11784" width="12.5703125" style="2" customWidth="1"/>
    <col min="11785" max="11785" width="15.85546875" style="2" customWidth="1"/>
    <col min="11786" max="11786" width="12.5703125" style="2" customWidth="1"/>
    <col min="11787" max="11787" width="13.5703125" style="2" customWidth="1"/>
    <col min="11788" max="11788" width="12.5703125" style="2" customWidth="1"/>
    <col min="11789" max="11789" width="15.85546875" style="2" customWidth="1"/>
    <col min="11790" max="11790" width="12.140625" style="2" customWidth="1"/>
    <col min="11791" max="11791" width="14.7109375" style="2" customWidth="1"/>
    <col min="11792" max="11792" width="12.140625" style="2" customWidth="1"/>
    <col min="11793" max="11793" width="15" style="2" customWidth="1"/>
    <col min="11794" max="11794" width="16.140625" style="2" customWidth="1"/>
    <col min="11795" max="11959" width="11.42578125" style="2"/>
    <col min="11960" max="11960" width="2.85546875" style="2" customWidth="1"/>
    <col min="11961" max="11961" width="12.7109375" style="2" customWidth="1"/>
    <col min="11962" max="11962" width="55.28515625" style="2" customWidth="1"/>
    <col min="11963" max="11963" width="11.85546875" style="2" customWidth="1"/>
    <col min="11964" max="11964" width="13" style="2" customWidth="1"/>
    <col min="11965" max="11965" width="13.5703125" style="2" customWidth="1"/>
    <col min="11966" max="11966" width="18.7109375" style="2" customWidth="1"/>
    <col min="11967" max="11967" width="11.42578125" style="2"/>
    <col min="11968" max="11968" width="12.5703125" style="2" bestFit="1" customWidth="1"/>
    <col min="11969" max="11969" width="11.5703125" style="2" bestFit="1" customWidth="1"/>
    <col min="11970" max="11970" width="12.42578125" style="2" bestFit="1" customWidth="1"/>
    <col min="11971" max="12023" width="11.42578125" style="2"/>
    <col min="12024" max="12024" width="9" style="2" customWidth="1"/>
    <col min="12025" max="12025" width="50" style="2" customWidth="1"/>
    <col min="12026" max="12026" width="7.140625" style="2" customWidth="1"/>
    <col min="12027" max="12027" width="10" style="2" customWidth="1"/>
    <col min="12028" max="12028" width="9.85546875" style="2" customWidth="1"/>
    <col min="12029" max="12029" width="16" style="2" customWidth="1"/>
    <col min="12030" max="12030" width="12.5703125" style="2" customWidth="1"/>
    <col min="12031" max="12031" width="14.85546875" style="2" customWidth="1"/>
    <col min="12032" max="12032" width="12.5703125" style="2" customWidth="1"/>
    <col min="12033" max="12033" width="17.85546875" style="2" customWidth="1"/>
    <col min="12034" max="12034" width="12.5703125" style="2" customWidth="1"/>
    <col min="12035" max="12035" width="14.85546875" style="2" customWidth="1"/>
    <col min="12036" max="12036" width="12.5703125" style="2" customWidth="1"/>
    <col min="12037" max="12037" width="17.42578125" style="2" customWidth="1"/>
    <col min="12038" max="12038" width="12.5703125" style="2" customWidth="1"/>
    <col min="12039" max="12039" width="15" style="2" customWidth="1"/>
    <col min="12040" max="12040" width="12.5703125" style="2" customWidth="1"/>
    <col min="12041" max="12041" width="15.85546875" style="2" customWidth="1"/>
    <col min="12042" max="12042" width="12.5703125" style="2" customWidth="1"/>
    <col min="12043" max="12043" width="13.5703125" style="2" customWidth="1"/>
    <col min="12044" max="12044" width="12.5703125" style="2" customWidth="1"/>
    <col min="12045" max="12045" width="15.85546875" style="2" customWidth="1"/>
    <col min="12046" max="12046" width="12.140625" style="2" customWidth="1"/>
    <col min="12047" max="12047" width="14.7109375" style="2" customWidth="1"/>
    <col min="12048" max="12048" width="12.140625" style="2" customWidth="1"/>
    <col min="12049" max="12049" width="15" style="2" customWidth="1"/>
    <col min="12050" max="12050" width="16.140625" style="2" customWidth="1"/>
    <col min="12051" max="12215" width="11.42578125" style="2"/>
    <col min="12216" max="12216" width="2.85546875" style="2" customWidth="1"/>
    <col min="12217" max="12217" width="12.7109375" style="2" customWidth="1"/>
    <col min="12218" max="12218" width="55.28515625" style="2" customWidth="1"/>
    <col min="12219" max="12219" width="11.85546875" style="2" customWidth="1"/>
    <col min="12220" max="12220" width="13" style="2" customWidth="1"/>
    <col min="12221" max="12221" width="13.5703125" style="2" customWidth="1"/>
    <col min="12222" max="12222" width="18.7109375" style="2" customWidth="1"/>
    <col min="12223" max="12223" width="11.42578125" style="2"/>
    <col min="12224" max="12224" width="12.5703125" style="2" bestFit="1" customWidth="1"/>
    <col min="12225" max="12225" width="11.5703125" style="2" bestFit="1" customWidth="1"/>
    <col min="12226" max="12226" width="12.42578125" style="2" bestFit="1" customWidth="1"/>
    <col min="12227" max="12279" width="11.42578125" style="2"/>
    <col min="12280" max="12280" width="9" style="2" customWidth="1"/>
    <col min="12281" max="12281" width="50" style="2" customWidth="1"/>
    <col min="12282" max="12282" width="7.140625" style="2" customWidth="1"/>
    <col min="12283" max="12283" width="10" style="2" customWidth="1"/>
    <col min="12284" max="12284" width="9.85546875" style="2" customWidth="1"/>
    <col min="12285" max="12285" width="16" style="2" customWidth="1"/>
    <col min="12286" max="12286" width="12.5703125" style="2" customWidth="1"/>
    <col min="12287" max="12287" width="14.85546875" style="2" customWidth="1"/>
    <col min="12288" max="12288" width="12.5703125" style="2" customWidth="1"/>
    <col min="12289" max="12289" width="17.85546875" style="2" customWidth="1"/>
    <col min="12290" max="12290" width="12.5703125" style="2" customWidth="1"/>
    <col min="12291" max="12291" width="14.85546875" style="2" customWidth="1"/>
    <col min="12292" max="12292" width="12.5703125" style="2" customWidth="1"/>
    <col min="12293" max="12293" width="17.42578125" style="2" customWidth="1"/>
    <col min="12294" max="12294" width="12.5703125" style="2" customWidth="1"/>
    <col min="12295" max="12295" width="15" style="2" customWidth="1"/>
    <col min="12296" max="12296" width="12.5703125" style="2" customWidth="1"/>
    <col min="12297" max="12297" width="15.85546875" style="2" customWidth="1"/>
    <col min="12298" max="12298" width="12.5703125" style="2" customWidth="1"/>
    <col min="12299" max="12299" width="13.5703125" style="2" customWidth="1"/>
    <col min="12300" max="12300" width="12.5703125" style="2" customWidth="1"/>
    <col min="12301" max="12301" width="15.85546875" style="2" customWidth="1"/>
    <col min="12302" max="12302" width="12.140625" style="2" customWidth="1"/>
    <col min="12303" max="12303" width="14.7109375" style="2" customWidth="1"/>
    <col min="12304" max="12304" width="12.140625" style="2" customWidth="1"/>
    <col min="12305" max="12305" width="15" style="2" customWidth="1"/>
    <col min="12306" max="12306" width="16.140625" style="2" customWidth="1"/>
    <col min="12307" max="12471" width="11.42578125" style="2"/>
    <col min="12472" max="12472" width="2.85546875" style="2" customWidth="1"/>
    <col min="12473" max="12473" width="12.7109375" style="2" customWidth="1"/>
    <col min="12474" max="12474" width="55.28515625" style="2" customWidth="1"/>
    <col min="12475" max="12475" width="11.85546875" style="2" customWidth="1"/>
    <col min="12476" max="12476" width="13" style="2" customWidth="1"/>
    <col min="12477" max="12477" width="13.5703125" style="2" customWidth="1"/>
    <col min="12478" max="12478" width="18.7109375" style="2" customWidth="1"/>
    <col min="12479" max="12479" width="11.42578125" style="2"/>
    <col min="12480" max="12480" width="12.5703125" style="2" bestFit="1" customWidth="1"/>
    <col min="12481" max="12481" width="11.5703125" style="2" bestFit="1" customWidth="1"/>
    <col min="12482" max="12482" width="12.42578125" style="2" bestFit="1" customWidth="1"/>
    <col min="12483" max="12535" width="11.42578125" style="2"/>
    <col min="12536" max="12536" width="9" style="2" customWidth="1"/>
    <col min="12537" max="12537" width="50" style="2" customWidth="1"/>
    <col min="12538" max="12538" width="7.140625" style="2" customWidth="1"/>
    <col min="12539" max="12539" width="10" style="2" customWidth="1"/>
    <col min="12540" max="12540" width="9.85546875" style="2" customWidth="1"/>
    <col min="12541" max="12541" width="16" style="2" customWidth="1"/>
    <col min="12542" max="12542" width="12.5703125" style="2" customWidth="1"/>
    <col min="12543" max="12543" width="14.85546875" style="2" customWidth="1"/>
    <col min="12544" max="12544" width="12.5703125" style="2" customWidth="1"/>
    <col min="12545" max="12545" width="17.85546875" style="2" customWidth="1"/>
    <col min="12546" max="12546" width="12.5703125" style="2" customWidth="1"/>
    <col min="12547" max="12547" width="14.85546875" style="2" customWidth="1"/>
    <col min="12548" max="12548" width="12.5703125" style="2" customWidth="1"/>
    <col min="12549" max="12549" width="17.42578125" style="2" customWidth="1"/>
    <col min="12550" max="12550" width="12.5703125" style="2" customWidth="1"/>
    <col min="12551" max="12551" width="15" style="2" customWidth="1"/>
    <col min="12552" max="12552" width="12.5703125" style="2" customWidth="1"/>
    <col min="12553" max="12553" width="15.85546875" style="2" customWidth="1"/>
    <col min="12554" max="12554" width="12.5703125" style="2" customWidth="1"/>
    <col min="12555" max="12555" width="13.5703125" style="2" customWidth="1"/>
    <col min="12556" max="12556" width="12.5703125" style="2" customWidth="1"/>
    <col min="12557" max="12557" width="15.85546875" style="2" customWidth="1"/>
    <col min="12558" max="12558" width="12.140625" style="2" customWidth="1"/>
    <col min="12559" max="12559" width="14.7109375" style="2" customWidth="1"/>
    <col min="12560" max="12560" width="12.140625" style="2" customWidth="1"/>
    <col min="12561" max="12561" width="15" style="2" customWidth="1"/>
    <col min="12562" max="12562" width="16.140625" style="2" customWidth="1"/>
    <col min="12563" max="12727" width="11.42578125" style="2"/>
    <col min="12728" max="12728" width="2.85546875" style="2" customWidth="1"/>
    <col min="12729" max="12729" width="12.7109375" style="2" customWidth="1"/>
    <col min="12730" max="12730" width="55.28515625" style="2" customWidth="1"/>
    <col min="12731" max="12731" width="11.85546875" style="2" customWidth="1"/>
    <col min="12732" max="12732" width="13" style="2" customWidth="1"/>
    <col min="12733" max="12733" width="13.5703125" style="2" customWidth="1"/>
    <col min="12734" max="12734" width="18.7109375" style="2" customWidth="1"/>
    <col min="12735" max="12735" width="11.42578125" style="2"/>
    <col min="12736" max="12736" width="12.5703125" style="2" bestFit="1" customWidth="1"/>
    <col min="12737" max="12737" width="11.5703125" style="2" bestFit="1" customWidth="1"/>
    <col min="12738" max="12738" width="12.42578125" style="2" bestFit="1" customWidth="1"/>
    <col min="12739" max="12791" width="11.42578125" style="2"/>
    <col min="12792" max="12792" width="9" style="2" customWidth="1"/>
    <col min="12793" max="12793" width="50" style="2" customWidth="1"/>
    <col min="12794" max="12794" width="7.140625" style="2" customWidth="1"/>
    <col min="12795" max="12795" width="10" style="2" customWidth="1"/>
    <col min="12796" max="12796" width="9.85546875" style="2" customWidth="1"/>
    <col min="12797" max="12797" width="16" style="2" customWidth="1"/>
    <col min="12798" max="12798" width="12.5703125" style="2" customWidth="1"/>
    <col min="12799" max="12799" width="14.85546875" style="2" customWidth="1"/>
    <col min="12800" max="12800" width="12.5703125" style="2" customWidth="1"/>
    <col min="12801" max="12801" width="17.85546875" style="2" customWidth="1"/>
    <col min="12802" max="12802" width="12.5703125" style="2" customWidth="1"/>
    <col min="12803" max="12803" width="14.85546875" style="2" customWidth="1"/>
    <col min="12804" max="12804" width="12.5703125" style="2" customWidth="1"/>
    <col min="12805" max="12805" width="17.42578125" style="2" customWidth="1"/>
    <col min="12806" max="12806" width="12.5703125" style="2" customWidth="1"/>
    <col min="12807" max="12807" width="15" style="2" customWidth="1"/>
    <col min="12808" max="12808" width="12.5703125" style="2" customWidth="1"/>
    <col min="12809" max="12809" width="15.85546875" style="2" customWidth="1"/>
    <col min="12810" max="12810" width="12.5703125" style="2" customWidth="1"/>
    <col min="12811" max="12811" width="13.5703125" style="2" customWidth="1"/>
    <col min="12812" max="12812" width="12.5703125" style="2" customWidth="1"/>
    <col min="12813" max="12813" width="15.85546875" style="2" customWidth="1"/>
    <col min="12814" max="12814" width="12.140625" style="2" customWidth="1"/>
    <col min="12815" max="12815" width="14.7109375" style="2" customWidth="1"/>
    <col min="12816" max="12816" width="12.140625" style="2" customWidth="1"/>
    <col min="12817" max="12817" width="15" style="2" customWidth="1"/>
    <col min="12818" max="12818" width="16.140625" style="2" customWidth="1"/>
    <col min="12819" max="12983" width="11.42578125" style="2"/>
    <col min="12984" max="12984" width="2.85546875" style="2" customWidth="1"/>
    <col min="12985" max="12985" width="12.7109375" style="2" customWidth="1"/>
    <col min="12986" max="12986" width="55.28515625" style="2" customWidth="1"/>
    <col min="12987" max="12987" width="11.85546875" style="2" customWidth="1"/>
    <col min="12988" max="12988" width="13" style="2" customWidth="1"/>
    <col min="12989" max="12989" width="13.5703125" style="2" customWidth="1"/>
    <col min="12990" max="12990" width="18.7109375" style="2" customWidth="1"/>
    <col min="12991" max="12991" width="11.42578125" style="2"/>
    <col min="12992" max="12992" width="12.5703125" style="2" bestFit="1" customWidth="1"/>
    <col min="12993" max="12993" width="11.5703125" style="2" bestFit="1" customWidth="1"/>
    <col min="12994" max="12994" width="12.42578125" style="2" bestFit="1" customWidth="1"/>
    <col min="12995" max="13047" width="11.42578125" style="2"/>
    <col min="13048" max="13048" width="9" style="2" customWidth="1"/>
    <col min="13049" max="13049" width="50" style="2" customWidth="1"/>
    <col min="13050" max="13050" width="7.140625" style="2" customWidth="1"/>
    <col min="13051" max="13051" width="10" style="2" customWidth="1"/>
    <col min="13052" max="13052" width="9.85546875" style="2" customWidth="1"/>
    <col min="13053" max="13053" width="16" style="2" customWidth="1"/>
    <col min="13054" max="13054" width="12.5703125" style="2" customWidth="1"/>
    <col min="13055" max="13055" width="14.85546875" style="2" customWidth="1"/>
    <col min="13056" max="13056" width="12.5703125" style="2" customWidth="1"/>
    <col min="13057" max="13057" width="17.85546875" style="2" customWidth="1"/>
    <col min="13058" max="13058" width="12.5703125" style="2" customWidth="1"/>
    <col min="13059" max="13059" width="14.85546875" style="2" customWidth="1"/>
    <col min="13060" max="13060" width="12.5703125" style="2" customWidth="1"/>
    <col min="13061" max="13061" width="17.42578125" style="2" customWidth="1"/>
    <col min="13062" max="13062" width="12.5703125" style="2" customWidth="1"/>
    <col min="13063" max="13063" width="15" style="2" customWidth="1"/>
    <col min="13064" max="13064" width="12.5703125" style="2" customWidth="1"/>
    <col min="13065" max="13065" width="15.85546875" style="2" customWidth="1"/>
    <col min="13066" max="13066" width="12.5703125" style="2" customWidth="1"/>
    <col min="13067" max="13067" width="13.5703125" style="2" customWidth="1"/>
    <col min="13068" max="13068" width="12.5703125" style="2" customWidth="1"/>
    <col min="13069" max="13069" width="15.85546875" style="2" customWidth="1"/>
    <col min="13070" max="13070" width="12.140625" style="2" customWidth="1"/>
    <col min="13071" max="13071" width="14.7109375" style="2" customWidth="1"/>
    <col min="13072" max="13072" width="12.140625" style="2" customWidth="1"/>
    <col min="13073" max="13073" width="15" style="2" customWidth="1"/>
    <col min="13074" max="13074" width="16.140625" style="2" customWidth="1"/>
    <col min="13075" max="13239" width="11.42578125" style="2"/>
    <col min="13240" max="13240" width="2.85546875" style="2" customWidth="1"/>
    <col min="13241" max="13241" width="12.7109375" style="2" customWidth="1"/>
    <col min="13242" max="13242" width="55.28515625" style="2" customWidth="1"/>
    <col min="13243" max="13243" width="11.85546875" style="2" customWidth="1"/>
    <col min="13244" max="13244" width="13" style="2" customWidth="1"/>
    <col min="13245" max="13245" width="13.5703125" style="2" customWidth="1"/>
    <col min="13246" max="13246" width="18.7109375" style="2" customWidth="1"/>
    <col min="13247" max="13247" width="11.42578125" style="2"/>
    <col min="13248" max="13248" width="12.5703125" style="2" bestFit="1" customWidth="1"/>
    <col min="13249" max="13249" width="11.5703125" style="2" bestFit="1" customWidth="1"/>
    <col min="13250" max="13250" width="12.42578125" style="2" bestFit="1" customWidth="1"/>
    <col min="13251" max="13303" width="11.42578125" style="2"/>
    <col min="13304" max="13304" width="9" style="2" customWidth="1"/>
    <col min="13305" max="13305" width="50" style="2" customWidth="1"/>
    <col min="13306" max="13306" width="7.140625" style="2" customWidth="1"/>
    <col min="13307" max="13307" width="10" style="2" customWidth="1"/>
    <col min="13308" max="13308" width="9.85546875" style="2" customWidth="1"/>
    <col min="13309" max="13309" width="16" style="2" customWidth="1"/>
    <col min="13310" max="13310" width="12.5703125" style="2" customWidth="1"/>
    <col min="13311" max="13311" width="14.85546875" style="2" customWidth="1"/>
    <col min="13312" max="13312" width="12.5703125" style="2" customWidth="1"/>
    <col min="13313" max="13313" width="17.85546875" style="2" customWidth="1"/>
    <col min="13314" max="13314" width="12.5703125" style="2" customWidth="1"/>
    <col min="13315" max="13315" width="14.85546875" style="2" customWidth="1"/>
    <col min="13316" max="13316" width="12.5703125" style="2" customWidth="1"/>
    <col min="13317" max="13317" width="17.42578125" style="2" customWidth="1"/>
    <col min="13318" max="13318" width="12.5703125" style="2" customWidth="1"/>
    <col min="13319" max="13319" width="15" style="2" customWidth="1"/>
    <col min="13320" max="13320" width="12.5703125" style="2" customWidth="1"/>
    <col min="13321" max="13321" width="15.85546875" style="2" customWidth="1"/>
    <col min="13322" max="13322" width="12.5703125" style="2" customWidth="1"/>
    <col min="13323" max="13323" width="13.5703125" style="2" customWidth="1"/>
    <col min="13324" max="13324" width="12.5703125" style="2" customWidth="1"/>
    <col min="13325" max="13325" width="15.85546875" style="2" customWidth="1"/>
    <col min="13326" max="13326" width="12.140625" style="2" customWidth="1"/>
    <col min="13327" max="13327" width="14.7109375" style="2" customWidth="1"/>
    <col min="13328" max="13328" width="12.140625" style="2" customWidth="1"/>
    <col min="13329" max="13329" width="15" style="2" customWidth="1"/>
    <col min="13330" max="13330" width="16.140625" style="2" customWidth="1"/>
    <col min="13331" max="13495" width="11.42578125" style="2"/>
    <col min="13496" max="13496" width="2.85546875" style="2" customWidth="1"/>
    <col min="13497" max="13497" width="12.7109375" style="2" customWidth="1"/>
    <col min="13498" max="13498" width="55.28515625" style="2" customWidth="1"/>
    <col min="13499" max="13499" width="11.85546875" style="2" customWidth="1"/>
    <col min="13500" max="13500" width="13" style="2" customWidth="1"/>
    <col min="13501" max="13501" width="13.5703125" style="2" customWidth="1"/>
    <col min="13502" max="13502" width="18.7109375" style="2" customWidth="1"/>
    <col min="13503" max="13503" width="11.42578125" style="2"/>
    <col min="13504" max="13504" width="12.5703125" style="2" bestFit="1" customWidth="1"/>
    <col min="13505" max="13505" width="11.5703125" style="2" bestFit="1" customWidth="1"/>
    <col min="13506" max="13506" width="12.42578125" style="2" bestFit="1" customWidth="1"/>
    <col min="13507" max="13559" width="11.42578125" style="2"/>
    <col min="13560" max="13560" width="9" style="2" customWidth="1"/>
    <col min="13561" max="13561" width="50" style="2" customWidth="1"/>
    <col min="13562" max="13562" width="7.140625" style="2" customWidth="1"/>
    <col min="13563" max="13563" width="10" style="2" customWidth="1"/>
    <col min="13564" max="13564" width="9.85546875" style="2" customWidth="1"/>
    <col min="13565" max="13565" width="16" style="2" customWidth="1"/>
    <col min="13566" max="13566" width="12.5703125" style="2" customWidth="1"/>
    <col min="13567" max="13567" width="14.85546875" style="2" customWidth="1"/>
    <col min="13568" max="13568" width="12.5703125" style="2" customWidth="1"/>
    <col min="13569" max="13569" width="17.85546875" style="2" customWidth="1"/>
    <col min="13570" max="13570" width="12.5703125" style="2" customWidth="1"/>
    <col min="13571" max="13571" width="14.85546875" style="2" customWidth="1"/>
    <col min="13572" max="13572" width="12.5703125" style="2" customWidth="1"/>
    <col min="13573" max="13573" width="17.42578125" style="2" customWidth="1"/>
    <col min="13574" max="13574" width="12.5703125" style="2" customWidth="1"/>
    <col min="13575" max="13575" width="15" style="2" customWidth="1"/>
    <col min="13576" max="13576" width="12.5703125" style="2" customWidth="1"/>
    <col min="13577" max="13577" width="15.85546875" style="2" customWidth="1"/>
    <col min="13578" max="13578" width="12.5703125" style="2" customWidth="1"/>
    <col min="13579" max="13579" width="13.5703125" style="2" customWidth="1"/>
    <col min="13580" max="13580" width="12.5703125" style="2" customWidth="1"/>
    <col min="13581" max="13581" width="15.85546875" style="2" customWidth="1"/>
    <col min="13582" max="13582" width="12.140625" style="2" customWidth="1"/>
    <col min="13583" max="13583" width="14.7109375" style="2" customWidth="1"/>
    <col min="13584" max="13584" width="12.140625" style="2" customWidth="1"/>
    <col min="13585" max="13585" width="15" style="2" customWidth="1"/>
    <col min="13586" max="13586" width="16.140625" style="2" customWidth="1"/>
    <col min="13587" max="13751" width="11.42578125" style="2"/>
    <col min="13752" max="13752" width="2.85546875" style="2" customWidth="1"/>
    <col min="13753" max="13753" width="12.7109375" style="2" customWidth="1"/>
    <col min="13754" max="13754" width="55.28515625" style="2" customWidth="1"/>
    <col min="13755" max="13755" width="11.85546875" style="2" customWidth="1"/>
    <col min="13756" max="13756" width="13" style="2" customWidth="1"/>
    <col min="13757" max="13757" width="13.5703125" style="2" customWidth="1"/>
    <col min="13758" max="13758" width="18.7109375" style="2" customWidth="1"/>
    <col min="13759" max="13759" width="11.42578125" style="2"/>
    <col min="13760" max="13760" width="12.5703125" style="2" bestFit="1" customWidth="1"/>
    <col min="13761" max="13761" width="11.5703125" style="2" bestFit="1" customWidth="1"/>
    <col min="13762" max="13762" width="12.42578125" style="2" bestFit="1" customWidth="1"/>
    <col min="13763" max="13815" width="11.42578125" style="2"/>
    <col min="13816" max="13816" width="9" style="2" customWidth="1"/>
    <col min="13817" max="13817" width="50" style="2" customWidth="1"/>
    <col min="13818" max="13818" width="7.140625" style="2" customWidth="1"/>
    <col min="13819" max="13819" width="10" style="2" customWidth="1"/>
    <col min="13820" max="13820" width="9.85546875" style="2" customWidth="1"/>
    <col min="13821" max="13821" width="16" style="2" customWidth="1"/>
    <col min="13822" max="13822" width="12.5703125" style="2" customWidth="1"/>
    <col min="13823" max="13823" width="14.85546875" style="2" customWidth="1"/>
    <col min="13824" max="13824" width="12.5703125" style="2" customWidth="1"/>
    <col min="13825" max="13825" width="17.85546875" style="2" customWidth="1"/>
    <col min="13826" max="13826" width="12.5703125" style="2" customWidth="1"/>
    <col min="13827" max="13827" width="14.85546875" style="2" customWidth="1"/>
    <col min="13828" max="13828" width="12.5703125" style="2" customWidth="1"/>
    <col min="13829" max="13829" width="17.42578125" style="2" customWidth="1"/>
    <col min="13830" max="13830" width="12.5703125" style="2" customWidth="1"/>
    <col min="13831" max="13831" width="15" style="2" customWidth="1"/>
    <col min="13832" max="13832" width="12.5703125" style="2" customWidth="1"/>
    <col min="13833" max="13833" width="15.85546875" style="2" customWidth="1"/>
    <col min="13834" max="13834" width="12.5703125" style="2" customWidth="1"/>
    <col min="13835" max="13835" width="13.5703125" style="2" customWidth="1"/>
    <col min="13836" max="13836" width="12.5703125" style="2" customWidth="1"/>
    <col min="13837" max="13837" width="15.85546875" style="2" customWidth="1"/>
    <col min="13838" max="13838" width="12.140625" style="2" customWidth="1"/>
    <col min="13839" max="13839" width="14.7109375" style="2" customWidth="1"/>
    <col min="13840" max="13840" width="12.140625" style="2" customWidth="1"/>
    <col min="13841" max="13841" width="15" style="2" customWidth="1"/>
    <col min="13842" max="13842" width="16.140625" style="2" customWidth="1"/>
    <col min="13843" max="14007" width="11.42578125" style="2"/>
    <col min="14008" max="14008" width="2.85546875" style="2" customWidth="1"/>
    <col min="14009" max="14009" width="12.7109375" style="2" customWidth="1"/>
    <col min="14010" max="14010" width="55.28515625" style="2" customWidth="1"/>
    <col min="14011" max="14011" width="11.85546875" style="2" customWidth="1"/>
    <col min="14012" max="14012" width="13" style="2" customWidth="1"/>
    <col min="14013" max="14013" width="13.5703125" style="2" customWidth="1"/>
    <col min="14014" max="14014" width="18.7109375" style="2" customWidth="1"/>
    <col min="14015" max="14015" width="11.42578125" style="2"/>
    <col min="14016" max="14016" width="12.5703125" style="2" bestFit="1" customWidth="1"/>
    <col min="14017" max="14017" width="11.5703125" style="2" bestFit="1" customWidth="1"/>
    <col min="14018" max="14018" width="12.42578125" style="2" bestFit="1" customWidth="1"/>
    <col min="14019" max="14071" width="11.42578125" style="2"/>
    <col min="14072" max="14072" width="9" style="2" customWidth="1"/>
    <col min="14073" max="14073" width="50" style="2" customWidth="1"/>
    <col min="14074" max="14074" width="7.140625" style="2" customWidth="1"/>
    <col min="14075" max="14075" width="10" style="2" customWidth="1"/>
    <col min="14076" max="14076" width="9.85546875" style="2" customWidth="1"/>
    <col min="14077" max="14077" width="16" style="2" customWidth="1"/>
    <col min="14078" max="14078" width="12.5703125" style="2" customWidth="1"/>
    <col min="14079" max="14079" width="14.85546875" style="2" customWidth="1"/>
    <col min="14080" max="14080" width="12.5703125" style="2" customWidth="1"/>
    <col min="14081" max="14081" width="17.85546875" style="2" customWidth="1"/>
    <col min="14082" max="14082" width="12.5703125" style="2" customWidth="1"/>
    <col min="14083" max="14083" width="14.85546875" style="2" customWidth="1"/>
    <col min="14084" max="14084" width="12.5703125" style="2" customWidth="1"/>
    <col min="14085" max="14085" width="17.42578125" style="2" customWidth="1"/>
    <col min="14086" max="14086" width="12.5703125" style="2" customWidth="1"/>
    <col min="14087" max="14087" width="15" style="2" customWidth="1"/>
    <col min="14088" max="14088" width="12.5703125" style="2" customWidth="1"/>
    <col min="14089" max="14089" width="15.85546875" style="2" customWidth="1"/>
    <col min="14090" max="14090" width="12.5703125" style="2" customWidth="1"/>
    <col min="14091" max="14091" width="13.5703125" style="2" customWidth="1"/>
    <col min="14092" max="14092" width="12.5703125" style="2" customWidth="1"/>
    <col min="14093" max="14093" width="15.85546875" style="2" customWidth="1"/>
    <col min="14094" max="14094" width="12.140625" style="2" customWidth="1"/>
    <col min="14095" max="14095" width="14.7109375" style="2" customWidth="1"/>
    <col min="14096" max="14096" width="12.140625" style="2" customWidth="1"/>
    <col min="14097" max="14097" width="15" style="2" customWidth="1"/>
    <col min="14098" max="14098" width="16.140625" style="2" customWidth="1"/>
    <col min="14099" max="14263" width="11.42578125" style="2"/>
    <col min="14264" max="14264" width="2.85546875" style="2" customWidth="1"/>
    <col min="14265" max="14265" width="12.7109375" style="2" customWidth="1"/>
    <col min="14266" max="14266" width="55.28515625" style="2" customWidth="1"/>
    <col min="14267" max="14267" width="11.85546875" style="2" customWidth="1"/>
    <col min="14268" max="14268" width="13" style="2" customWidth="1"/>
    <col min="14269" max="14269" width="13.5703125" style="2" customWidth="1"/>
    <col min="14270" max="14270" width="18.7109375" style="2" customWidth="1"/>
    <col min="14271" max="14271" width="11.42578125" style="2"/>
    <col min="14272" max="14272" width="12.5703125" style="2" bestFit="1" customWidth="1"/>
    <col min="14273" max="14273" width="11.5703125" style="2" bestFit="1" customWidth="1"/>
    <col min="14274" max="14274" width="12.42578125" style="2" bestFit="1" customWidth="1"/>
    <col min="14275" max="14327" width="11.42578125" style="2"/>
    <col min="14328" max="14328" width="9" style="2" customWidth="1"/>
    <col min="14329" max="14329" width="50" style="2" customWidth="1"/>
    <col min="14330" max="14330" width="7.140625" style="2" customWidth="1"/>
    <col min="14331" max="14331" width="10" style="2" customWidth="1"/>
    <col min="14332" max="14332" width="9.85546875" style="2" customWidth="1"/>
    <col min="14333" max="14333" width="16" style="2" customWidth="1"/>
    <col min="14334" max="14334" width="12.5703125" style="2" customWidth="1"/>
    <col min="14335" max="14335" width="14.85546875" style="2" customWidth="1"/>
    <col min="14336" max="14336" width="12.5703125" style="2" customWidth="1"/>
    <col min="14337" max="14337" width="17.85546875" style="2" customWidth="1"/>
    <col min="14338" max="14338" width="12.5703125" style="2" customWidth="1"/>
    <col min="14339" max="14339" width="14.85546875" style="2" customWidth="1"/>
    <col min="14340" max="14340" width="12.5703125" style="2" customWidth="1"/>
    <col min="14341" max="14341" width="17.42578125" style="2" customWidth="1"/>
    <col min="14342" max="14342" width="12.5703125" style="2" customWidth="1"/>
    <col min="14343" max="14343" width="15" style="2" customWidth="1"/>
    <col min="14344" max="14344" width="12.5703125" style="2" customWidth="1"/>
    <col min="14345" max="14345" width="15.85546875" style="2" customWidth="1"/>
    <col min="14346" max="14346" width="12.5703125" style="2" customWidth="1"/>
    <col min="14347" max="14347" width="13.5703125" style="2" customWidth="1"/>
    <col min="14348" max="14348" width="12.5703125" style="2" customWidth="1"/>
    <col min="14349" max="14349" width="15.85546875" style="2" customWidth="1"/>
    <col min="14350" max="14350" width="12.140625" style="2" customWidth="1"/>
    <col min="14351" max="14351" width="14.7109375" style="2" customWidth="1"/>
    <col min="14352" max="14352" width="12.140625" style="2" customWidth="1"/>
    <col min="14353" max="14353" width="15" style="2" customWidth="1"/>
    <col min="14354" max="14354" width="16.140625" style="2" customWidth="1"/>
    <col min="14355" max="14519" width="11.42578125" style="2"/>
    <col min="14520" max="14520" width="2.85546875" style="2" customWidth="1"/>
    <col min="14521" max="14521" width="12.7109375" style="2" customWidth="1"/>
    <col min="14522" max="14522" width="55.28515625" style="2" customWidth="1"/>
    <col min="14523" max="14523" width="11.85546875" style="2" customWidth="1"/>
    <col min="14524" max="14524" width="13" style="2" customWidth="1"/>
    <col min="14525" max="14525" width="13.5703125" style="2" customWidth="1"/>
    <col min="14526" max="14526" width="18.7109375" style="2" customWidth="1"/>
    <col min="14527" max="14527" width="11.42578125" style="2"/>
    <col min="14528" max="14528" width="12.5703125" style="2" bestFit="1" customWidth="1"/>
    <col min="14529" max="14529" width="11.5703125" style="2" bestFit="1" customWidth="1"/>
    <col min="14530" max="14530" width="12.42578125" style="2" bestFit="1" customWidth="1"/>
    <col min="14531" max="14583" width="11.42578125" style="2"/>
    <col min="14584" max="14584" width="9" style="2" customWidth="1"/>
    <col min="14585" max="14585" width="50" style="2" customWidth="1"/>
    <col min="14586" max="14586" width="7.140625" style="2" customWidth="1"/>
    <col min="14587" max="14587" width="10" style="2" customWidth="1"/>
    <col min="14588" max="14588" width="9.85546875" style="2" customWidth="1"/>
    <col min="14589" max="14589" width="16" style="2" customWidth="1"/>
    <col min="14590" max="14590" width="12.5703125" style="2" customWidth="1"/>
    <col min="14591" max="14591" width="14.85546875" style="2" customWidth="1"/>
    <col min="14592" max="14592" width="12.5703125" style="2" customWidth="1"/>
    <col min="14593" max="14593" width="17.85546875" style="2" customWidth="1"/>
    <col min="14594" max="14594" width="12.5703125" style="2" customWidth="1"/>
    <col min="14595" max="14595" width="14.85546875" style="2" customWidth="1"/>
    <col min="14596" max="14596" width="12.5703125" style="2" customWidth="1"/>
    <col min="14597" max="14597" width="17.42578125" style="2" customWidth="1"/>
    <col min="14598" max="14598" width="12.5703125" style="2" customWidth="1"/>
    <col min="14599" max="14599" width="15" style="2" customWidth="1"/>
    <col min="14600" max="14600" width="12.5703125" style="2" customWidth="1"/>
    <col min="14601" max="14601" width="15.85546875" style="2" customWidth="1"/>
    <col min="14602" max="14602" width="12.5703125" style="2" customWidth="1"/>
    <col min="14603" max="14603" width="13.5703125" style="2" customWidth="1"/>
    <col min="14604" max="14604" width="12.5703125" style="2" customWidth="1"/>
    <col min="14605" max="14605" width="15.85546875" style="2" customWidth="1"/>
    <col min="14606" max="14606" width="12.140625" style="2" customWidth="1"/>
    <col min="14607" max="14607" width="14.7109375" style="2" customWidth="1"/>
    <col min="14608" max="14608" width="12.140625" style="2" customWidth="1"/>
    <col min="14609" max="14609" width="15" style="2" customWidth="1"/>
    <col min="14610" max="14610" width="16.140625" style="2" customWidth="1"/>
    <col min="14611" max="14775" width="11.42578125" style="2"/>
    <col min="14776" max="14776" width="2.85546875" style="2" customWidth="1"/>
    <col min="14777" max="14777" width="12.7109375" style="2" customWidth="1"/>
    <col min="14778" max="14778" width="55.28515625" style="2" customWidth="1"/>
    <col min="14779" max="14779" width="11.85546875" style="2" customWidth="1"/>
    <col min="14780" max="14780" width="13" style="2" customWidth="1"/>
    <col min="14781" max="14781" width="13.5703125" style="2" customWidth="1"/>
    <col min="14782" max="14782" width="18.7109375" style="2" customWidth="1"/>
    <col min="14783" max="14783" width="11.42578125" style="2"/>
    <col min="14784" max="14784" width="12.5703125" style="2" bestFit="1" customWidth="1"/>
    <col min="14785" max="14785" width="11.5703125" style="2" bestFit="1" customWidth="1"/>
    <col min="14786" max="14786" width="12.42578125" style="2" bestFit="1" customWidth="1"/>
    <col min="14787" max="14839" width="11.42578125" style="2"/>
    <col min="14840" max="14840" width="9" style="2" customWidth="1"/>
    <col min="14841" max="14841" width="50" style="2" customWidth="1"/>
    <col min="14842" max="14842" width="7.140625" style="2" customWidth="1"/>
    <col min="14843" max="14843" width="10" style="2" customWidth="1"/>
    <col min="14844" max="14844" width="9.85546875" style="2" customWidth="1"/>
    <col min="14845" max="14845" width="16" style="2" customWidth="1"/>
    <col min="14846" max="14846" width="12.5703125" style="2" customWidth="1"/>
    <col min="14847" max="14847" width="14.85546875" style="2" customWidth="1"/>
    <col min="14848" max="14848" width="12.5703125" style="2" customWidth="1"/>
    <col min="14849" max="14849" width="17.85546875" style="2" customWidth="1"/>
    <col min="14850" max="14850" width="12.5703125" style="2" customWidth="1"/>
    <col min="14851" max="14851" width="14.85546875" style="2" customWidth="1"/>
    <col min="14852" max="14852" width="12.5703125" style="2" customWidth="1"/>
    <col min="14853" max="14853" width="17.42578125" style="2" customWidth="1"/>
    <col min="14854" max="14854" width="12.5703125" style="2" customWidth="1"/>
    <col min="14855" max="14855" width="15" style="2" customWidth="1"/>
    <col min="14856" max="14856" width="12.5703125" style="2" customWidth="1"/>
    <col min="14857" max="14857" width="15.85546875" style="2" customWidth="1"/>
    <col min="14858" max="14858" width="12.5703125" style="2" customWidth="1"/>
    <col min="14859" max="14859" width="13.5703125" style="2" customWidth="1"/>
    <col min="14860" max="14860" width="12.5703125" style="2" customWidth="1"/>
    <col min="14861" max="14861" width="15.85546875" style="2" customWidth="1"/>
    <col min="14862" max="14862" width="12.140625" style="2" customWidth="1"/>
    <col min="14863" max="14863" width="14.7109375" style="2" customWidth="1"/>
    <col min="14864" max="14864" width="12.140625" style="2" customWidth="1"/>
    <col min="14865" max="14865" width="15" style="2" customWidth="1"/>
    <col min="14866" max="14866" width="16.140625" style="2" customWidth="1"/>
    <col min="14867" max="15031" width="11.42578125" style="2"/>
    <col min="15032" max="15032" width="2.85546875" style="2" customWidth="1"/>
    <col min="15033" max="15033" width="12.7109375" style="2" customWidth="1"/>
    <col min="15034" max="15034" width="55.28515625" style="2" customWidth="1"/>
    <col min="15035" max="15035" width="11.85546875" style="2" customWidth="1"/>
    <col min="15036" max="15036" width="13" style="2" customWidth="1"/>
    <col min="15037" max="15037" width="13.5703125" style="2" customWidth="1"/>
    <col min="15038" max="15038" width="18.7109375" style="2" customWidth="1"/>
    <col min="15039" max="15039" width="11.42578125" style="2"/>
    <col min="15040" max="15040" width="12.5703125" style="2" bestFit="1" customWidth="1"/>
    <col min="15041" max="15041" width="11.5703125" style="2" bestFit="1" customWidth="1"/>
    <col min="15042" max="15042" width="12.42578125" style="2" bestFit="1" customWidth="1"/>
    <col min="15043" max="15095" width="11.42578125" style="2"/>
    <col min="15096" max="15096" width="9" style="2" customWidth="1"/>
    <col min="15097" max="15097" width="50" style="2" customWidth="1"/>
    <col min="15098" max="15098" width="7.140625" style="2" customWidth="1"/>
    <col min="15099" max="15099" width="10" style="2" customWidth="1"/>
    <col min="15100" max="15100" width="9.85546875" style="2" customWidth="1"/>
    <col min="15101" max="15101" width="16" style="2" customWidth="1"/>
    <col min="15102" max="15102" width="12.5703125" style="2" customWidth="1"/>
    <col min="15103" max="15103" width="14.85546875" style="2" customWidth="1"/>
    <col min="15104" max="15104" width="12.5703125" style="2" customWidth="1"/>
    <col min="15105" max="15105" width="17.85546875" style="2" customWidth="1"/>
    <col min="15106" max="15106" width="12.5703125" style="2" customWidth="1"/>
    <col min="15107" max="15107" width="14.85546875" style="2" customWidth="1"/>
    <col min="15108" max="15108" width="12.5703125" style="2" customWidth="1"/>
    <col min="15109" max="15109" width="17.42578125" style="2" customWidth="1"/>
    <col min="15110" max="15110" width="12.5703125" style="2" customWidth="1"/>
    <col min="15111" max="15111" width="15" style="2" customWidth="1"/>
    <col min="15112" max="15112" width="12.5703125" style="2" customWidth="1"/>
    <col min="15113" max="15113" width="15.85546875" style="2" customWidth="1"/>
    <col min="15114" max="15114" width="12.5703125" style="2" customWidth="1"/>
    <col min="15115" max="15115" width="13.5703125" style="2" customWidth="1"/>
    <col min="15116" max="15116" width="12.5703125" style="2" customWidth="1"/>
    <col min="15117" max="15117" width="15.85546875" style="2" customWidth="1"/>
    <col min="15118" max="15118" width="12.140625" style="2" customWidth="1"/>
    <col min="15119" max="15119" width="14.7109375" style="2" customWidth="1"/>
    <col min="15120" max="15120" width="12.140625" style="2" customWidth="1"/>
    <col min="15121" max="15121" width="15" style="2" customWidth="1"/>
    <col min="15122" max="15122" width="16.140625" style="2" customWidth="1"/>
    <col min="15123" max="15287" width="11.42578125" style="2"/>
    <col min="15288" max="15288" width="2.85546875" style="2" customWidth="1"/>
    <col min="15289" max="15289" width="12.7109375" style="2" customWidth="1"/>
    <col min="15290" max="15290" width="55.28515625" style="2" customWidth="1"/>
    <col min="15291" max="15291" width="11.85546875" style="2" customWidth="1"/>
    <col min="15292" max="15292" width="13" style="2" customWidth="1"/>
    <col min="15293" max="15293" width="13.5703125" style="2" customWidth="1"/>
    <col min="15294" max="15294" width="18.7109375" style="2" customWidth="1"/>
    <col min="15295" max="15295" width="11.42578125" style="2"/>
    <col min="15296" max="15296" width="12.5703125" style="2" bestFit="1" customWidth="1"/>
    <col min="15297" max="15297" width="11.5703125" style="2" bestFit="1" customWidth="1"/>
    <col min="15298" max="15298" width="12.42578125" style="2" bestFit="1" customWidth="1"/>
    <col min="15299" max="15351" width="11.42578125" style="2"/>
    <col min="15352" max="15352" width="9" style="2" customWidth="1"/>
    <col min="15353" max="15353" width="50" style="2" customWidth="1"/>
    <col min="15354" max="15354" width="7.140625" style="2" customWidth="1"/>
    <col min="15355" max="15355" width="10" style="2" customWidth="1"/>
    <col min="15356" max="15356" width="9.85546875" style="2" customWidth="1"/>
    <col min="15357" max="15357" width="16" style="2" customWidth="1"/>
    <col min="15358" max="15358" width="12.5703125" style="2" customWidth="1"/>
    <col min="15359" max="15359" width="14.85546875" style="2" customWidth="1"/>
    <col min="15360" max="15360" width="12.5703125" style="2" customWidth="1"/>
    <col min="15361" max="15361" width="17.85546875" style="2" customWidth="1"/>
    <col min="15362" max="15362" width="12.5703125" style="2" customWidth="1"/>
    <col min="15363" max="15363" width="14.85546875" style="2" customWidth="1"/>
    <col min="15364" max="15364" width="12.5703125" style="2" customWidth="1"/>
    <col min="15365" max="15365" width="17.42578125" style="2" customWidth="1"/>
    <col min="15366" max="15366" width="12.5703125" style="2" customWidth="1"/>
    <col min="15367" max="15367" width="15" style="2" customWidth="1"/>
    <col min="15368" max="15368" width="12.5703125" style="2" customWidth="1"/>
    <col min="15369" max="15369" width="15.85546875" style="2" customWidth="1"/>
    <col min="15370" max="15370" width="12.5703125" style="2" customWidth="1"/>
    <col min="15371" max="15371" width="13.5703125" style="2" customWidth="1"/>
    <col min="15372" max="15372" width="12.5703125" style="2" customWidth="1"/>
    <col min="15373" max="15373" width="15.85546875" style="2" customWidth="1"/>
    <col min="15374" max="15374" width="12.140625" style="2" customWidth="1"/>
    <col min="15375" max="15375" width="14.7109375" style="2" customWidth="1"/>
    <col min="15376" max="15376" width="12.140625" style="2" customWidth="1"/>
    <col min="15377" max="15377" width="15" style="2" customWidth="1"/>
    <col min="15378" max="15378" width="16.140625" style="2" customWidth="1"/>
    <col min="15379" max="15543" width="11.42578125" style="2"/>
    <col min="15544" max="15544" width="2.85546875" style="2" customWidth="1"/>
    <col min="15545" max="15545" width="12.7109375" style="2" customWidth="1"/>
    <col min="15546" max="15546" width="55.28515625" style="2" customWidth="1"/>
    <col min="15547" max="15547" width="11.85546875" style="2" customWidth="1"/>
    <col min="15548" max="15548" width="13" style="2" customWidth="1"/>
    <col min="15549" max="15549" width="13.5703125" style="2" customWidth="1"/>
    <col min="15550" max="15550" width="18.7109375" style="2" customWidth="1"/>
    <col min="15551" max="15551" width="11.42578125" style="2"/>
    <col min="15552" max="15552" width="12.5703125" style="2" bestFit="1" customWidth="1"/>
    <col min="15553" max="15553" width="11.5703125" style="2" bestFit="1" customWidth="1"/>
    <col min="15554" max="15554" width="12.42578125" style="2" bestFit="1" customWidth="1"/>
    <col min="15555" max="15607" width="11.42578125" style="2"/>
    <col min="15608" max="15608" width="9" style="2" customWidth="1"/>
    <col min="15609" max="15609" width="50" style="2" customWidth="1"/>
    <col min="15610" max="15610" width="7.140625" style="2" customWidth="1"/>
    <col min="15611" max="15611" width="10" style="2" customWidth="1"/>
    <col min="15612" max="15612" width="9.85546875" style="2" customWidth="1"/>
    <col min="15613" max="15613" width="16" style="2" customWidth="1"/>
    <col min="15614" max="15614" width="12.5703125" style="2" customWidth="1"/>
    <col min="15615" max="15615" width="14.85546875" style="2" customWidth="1"/>
    <col min="15616" max="15616" width="12.5703125" style="2" customWidth="1"/>
    <col min="15617" max="15617" width="17.85546875" style="2" customWidth="1"/>
    <col min="15618" max="15618" width="12.5703125" style="2" customWidth="1"/>
    <col min="15619" max="15619" width="14.85546875" style="2" customWidth="1"/>
    <col min="15620" max="15620" width="12.5703125" style="2" customWidth="1"/>
    <col min="15621" max="15621" width="17.42578125" style="2" customWidth="1"/>
    <col min="15622" max="15622" width="12.5703125" style="2" customWidth="1"/>
    <col min="15623" max="15623" width="15" style="2" customWidth="1"/>
    <col min="15624" max="15624" width="12.5703125" style="2" customWidth="1"/>
    <col min="15625" max="15625" width="15.85546875" style="2" customWidth="1"/>
    <col min="15626" max="15626" width="12.5703125" style="2" customWidth="1"/>
    <col min="15627" max="15627" width="13.5703125" style="2" customWidth="1"/>
    <col min="15628" max="15628" width="12.5703125" style="2" customWidth="1"/>
    <col min="15629" max="15629" width="15.85546875" style="2" customWidth="1"/>
    <col min="15630" max="15630" width="12.140625" style="2" customWidth="1"/>
    <col min="15631" max="15631" width="14.7109375" style="2" customWidth="1"/>
    <col min="15632" max="15632" width="12.140625" style="2" customWidth="1"/>
    <col min="15633" max="15633" width="15" style="2" customWidth="1"/>
    <col min="15634" max="15634" width="16.140625" style="2" customWidth="1"/>
    <col min="15635" max="15799" width="11.42578125" style="2"/>
    <col min="15800" max="15800" width="2.85546875" style="2" customWidth="1"/>
    <col min="15801" max="15801" width="12.7109375" style="2" customWidth="1"/>
    <col min="15802" max="15802" width="55.28515625" style="2" customWidth="1"/>
    <col min="15803" max="15803" width="11.85546875" style="2" customWidth="1"/>
    <col min="15804" max="15804" width="13" style="2" customWidth="1"/>
    <col min="15805" max="15805" width="13.5703125" style="2" customWidth="1"/>
    <col min="15806" max="15806" width="18.7109375" style="2" customWidth="1"/>
    <col min="15807" max="15807" width="11.42578125" style="2"/>
    <col min="15808" max="15808" width="12.5703125" style="2" bestFit="1" customWidth="1"/>
    <col min="15809" max="15809" width="11.5703125" style="2" bestFit="1" customWidth="1"/>
    <col min="15810" max="15810" width="12.42578125" style="2" bestFit="1" customWidth="1"/>
    <col min="15811" max="15863" width="11.42578125" style="2"/>
    <col min="15864" max="15864" width="9" style="2" customWidth="1"/>
    <col min="15865" max="15865" width="50" style="2" customWidth="1"/>
    <col min="15866" max="15866" width="7.140625" style="2" customWidth="1"/>
    <col min="15867" max="15867" width="10" style="2" customWidth="1"/>
    <col min="15868" max="15868" width="9.85546875" style="2" customWidth="1"/>
    <col min="15869" max="15869" width="16" style="2" customWidth="1"/>
    <col min="15870" max="15870" width="12.5703125" style="2" customWidth="1"/>
    <col min="15871" max="15871" width="14.85546875" style="2" customWidth="1"/>
    <col min="15872" max="15872" width="12.5703125" style="2" customWidth="1"/>
    <col min="15873" max="15873" width="17.85546875" style="2" customWidth="1"/>
    <col min="15874" max="15874" width="12.5703125" style="2" customWidth="1"/>
    <col min="15875" max="15875" width="14.85546875" style="2" customWidth="1"/>
    <col min="15876" max="15876" width="12.5703125" style="2" customWidth="1"/>
    <col min="15877" max="15877" width="17.42578125" style="2" customWidth="1"/>
    <col min="15878" max="15878" width="12.5703125" style="2" customWidth="1"/>
    <col min="15879" max="15879" width="15" style="2" customWidth="1"/>
    <col min="15880" max="15880" width="12.5703125" style="2" customWidth="1"/>
    <col min="15881" max="15881" width="15.85546875" style="2" customWidth="1"/>
    <col min="15882" max="15882" width="12.5703125" style="2" customWidth="1"/>
    <col min="15883" max="15883" width="13.5703125" style="2" customWidth="1"/>
    <col min="15884" max="15884" width="12.5703125" style="2" customWidth="1"/>
    <col min="15885" max="15885" width="15.85546875" style="2" customWidth="1"/>
    <col min="15886" max="15886" width="12.140625" style="2" customWidth="1"/>
    <col min="15887" max="15887" width="14.7109375" style="2" customWidth="1"/>
    <col min="15888" max="15888" width="12.140625" style="2" customWidth="1"/>
    <col min="15889" max="15889" width="15" style="2" customWidth="1"/>
    <col min="15890" max="15890" width="16.140625" style="2" customWidth="1"/>
    <col min="15891" max="16055" width="11.42578125" style="2"/>
    <col min="16056" max="16056" width="2.85546875" style="2" customWidth="1"/>
    <col min="16057" max="16057" width="12.7109375" style="2" customWidth="1"/>
    <col min="16058" max="16058" width="55.28515625" style="2" customWidth="1"/>
    <col min="16059" max="16059" width="11.85546875" style="2" customWidth="1"/>
    <col min="16060" max="16060" width="13" style="2" customWidth="1"/>
    <col min="16061" max="16061" width="13.5703125" style="2" customWidth="1"/>
    <col min="16062" max="16062" width="18.7109375" style="2" customWidth="1"/>
    <col min="16063" max="16063" width="11.42578125" style="2"/>
    <col min="16064" max="16064" width="12.5703125" style="2" bestFit="1" customWidth="1"/>
    <col min="16065" max="16065" width="11.5703125" style="2" bestFit="1" customWidth="1"/>
    <col min="16066" max="16066" width="12.42578125" style="2" bestFit="1" customWidth="1"/>
    <col min="16067" max="16119" width="11.42578125" style="2"/>
    <col min="16120" max="16120" width="9" style="2" customWidth="1"/>
    <col min="16121" max="16121" width="50" style="2" customWidth="1"/>
    <col min="16122" max="16122" width="7.140625" style="2" customWidth="1"/>
    <col min="16123" max="16123" width="10" style="2" customWidth="1"/>
    <col min="16124" max="16124" width="9.85546875" style="2" customWidth="1"/>
    <col min="16125" max="16125" width="16" style="2" customWidth="1"/>
    <col min="16126" max="16126" width="12.5703125" style="2" customWidth="1"/>
    <col min="16127" max="16127" width="14.85546875" style="2" customWidth="1"/>
    <col min="16128" max="16128" width="12.5703125" style="2" customWidth="1"/>
    <col min="16129" max="16129" width="17.85546875" style="2" customWidth="1"/>
    <col min="16130" max="16130" width="12.5703125" style="2" customWidth="1"/>
    <col min="16131" max="16131" width="14.85546875" style="2" customWidth="1"/>
    <col min="16132" max="16132" width="12.5703125" style="2" customWidth="1"/>
    <col min="16133" max="16133" width="17.42578125" style="2" customWidth="1"/>
    <col min="16134" max="16134" width="12.5703125" style="2" customWidth="1"/>
    <col min="16135" max="16135" width="15" style="2" customWidth="1"/>
    <col min="16136" max="16136" width="12.5703125" style="2" customWidth="1"/>
    <col min="16137" max="16137" width="15.85546875" style="2" customWidth="1"/>
    <col min="16138" max="16138" width="12.5703125" style="2" customWidth="1"/>
    <col min="16139" max="16139" width="13.5703125" style="2" customWidth="1"/>
    <col min="16140" max="16140" width="12.5703125" style="2" customWidth="1"/>
    <col min="16141" max="16141" width="15.85546875" style="2" customWidth="1"/>
    <col min="16142" max="16142" width="12.140625" style="2" customWidth="1"/>
    <col min="16143" max="16143" width="14.7109375" style="2" customWidth="1"/>
    <col min="16144" max="16144" width="12.140625" style="2" customWidth="1"/>
    <col min="16145" max="16145" width="15" style="2" customWidth="1"/>
    <col min="16146" max="16146" width="16.140625" style="2" customWidth="1"/>
    <col min="16147" max="16384" width="11.42578125" style="2"/>
  </cols>
  <sheetData>
    <row r="1" spans="2:7" s="101" customFormat="1" x14ac:dyDescent="0.2">
      <c r="B1" s="97"/>
      <c r="C1" s="98"/>
      <c r="D1" s="99"/>
      <c r="E1" s="99"/>
      <c r="F1" s="100"/>
      <c r="G1" s="12"/>
    </row>
    <row r="2" spans="2:7" s="101" customFormat="1" ht="26.25" x14ac:dyDescent="0.2">
      <c r="B2" s="123" t="s">
        <v>10</v>
      </c>
      <c r="C2" s="123"/>
      <c r="D2" s="123"/>
      <c r="E2" s="123"/>
      <c r="F2" s="123"/>
      <c r="G2" s="123"/>
    </row>
    <row r="3" spans="2:7" s="101" customFormat="1" ht="12.75" x14ac:dyDescent="0.2">
      <c r="B3" s="124" t="s">
        <v>154</v>
      </c>
      <c r="C3" s="124"/>
      <c r="D3" s="124"/>
      <c r="E3" s="124"/>
      <c r="F3" s="124"/>
      <c r="G3" s="124"/>
    </row>
    <row r="4" spans="2:7" s="101" customFormat="1" ht="14.25" customHeight="1" x14ac:dyDescent="0.2">
      <c r="B4" s="125" t="s">
        <v>155</v>
      </c>
      <c r="C4" s="125"/>
      <c r="D4" s="125"/>
      <c r="E4" s="125"/>
      <c r="F4" s="125"/>
      <c r="G4" s="125"/>
    </row>
    <row r="5" spans="2:7" s="101" customFormat="1" ht="14.25" customHeight="1" x14ac:dyDescent="0.2">
      <c r="B5" s="125" t="s">
        <v>11</v>
      </c>
      <c r="C5" s="125"/>
      <c r="D5" s="125"/>
      <c r="E5" s="125"/>
      <c r="F5" s="125"/>
      <c r="G5" s="125"/>
    </row>
    <row r="6" spans="2:7" s="101" customFormat="1" x14ac:dyDescent="0.2">
      <c r="B6" s="102"/>
      <c r="C6" s="103"/>
      <c r="D6" s="103"/>
      <c r="E6" s="104"/>
      <c r="F6" s="57"/>
      <c r="G6" s="104"/>
    </row>
    <row r="7" spans="2:7" s="106" customFormat="1" ht="15" x14ac:dyDescent="0.2">
      <c r="B7" s="105"/>
      <c r="C7" s="126" t="s">
        <v>156</v>
      </c>
      <c r="D7" s="126"/>
      <c r="E7" s="126"/>
      <c r="F7" s="126"/>
      <c r="G7" s="126"/>
    </row>
    <row r="8" spans="2:7" s="101" customFormat="1" x14ac:dyDescent="0.2">
      <c r="B8" s="107"/>
      <c r="C8" s="108"/>
      <c r="D8" s="109"/>
      <c r="E8" s="14"/>
      <c r="F8" s="110"/>
      <c r="G8" s="111"/>
    </row>
    <row r="9" spans="2:7" s="101" customFormat="1" x14ac:dyDescent="0.2">
      <c r="B9" s="89" t="s">
        <v>112</v>
      </c>
      <c r="C9" s="108"/>
      <c r="D9" s="109"/>
      <c r="E9" s="14"/>
      <c r="F9" s="110"/>
      <c r="G9" s="111"/>
    </row>
    <row r="10" spans="2:7" s="13" customFormat="1" ht="13.5" customHeight="1" x14ac:dyDescent="0.25">
      <c r="B10" s="16"/>
      <c r="C10" s="121" t="s">
        <v>157</v>
      </c>
      <c r="D10" s="121"/>
      <c r="E10" s="121"/>
      <c r="F10" s="121"/>
      <c r="G10" s="121"/>
    </row>
    <row r="11" spans="2:7" s="13" customFormat="1" ht="13.5" customHeight="1" x14ac:dyDescent="0.25">
      <c r="B11" s="17"/>
      <c r="C11" s="121"/>
      <c r="D11" s="121"/>
      <c r="E11" s="121"/>
      <c r="F11" s="121"/>
      <c r="G11" s="121"/>
    </row>
    <row r="12" spans="2:7" s="13" customFormat="1" ht="13.5" customHeight="1" x14ac:dyDescent="0.25">
      <c r="B12" s="17"/>
      <c r="C12" s="121"/>
      <c r="D12" s="121"/>
      <c r="E12" s="121"/>
      <c r="F12" s="121"/>
      <c r="G12" s="121"/>
    </row>
    <row r="13" spans="2:7" s="13" customFormat="1" ht="13.5" customHeight="1" x14ac:dyDescent="0.25">
      <c r="B13" s="17"/>
      <c r="C13" s="121"/>
      <c r="D13" s="121"/>
      <c r="E13" s="121"/>
      <c r="F13" s="121"/>
      <c r="G13" s="121"/>
    </row>
    <row r="14" spans="2:7" s="13" customFormat="1" ht="13.5" customHeight="1" x14ac:dyDescent="0.25">
      <c r="B14" s="17"/>
      <c r="C14" s="121"/>
      <c r="D14" s="121"/>
      <c r="E14" s="121"/>
      <c r="F14" s="121"/>
      <c r="G14" s="121"/>
    </row>
    <row r="15" spans="2:7" s="13" customFormat="1" ht="13.5" customHeight="1" x14ac:dyDescent="0.25">
      <c r="B15" s="17"/>
      <c r="C15" s="121"/>
      <c r="D15" s="121"/>
      <c r="E15" s="121"/>
      <c r="F15" s="121"/>
      <c r="G15" s="121"/>
    </row>
    <row r="16" spans="2:7" s="13" customFormat="1" ht="13.5" customHeight="1" x14ac:dyDescent="0.25">
      <c r="B16" s="17"/>
      <c r="C16" s="121"/>
      <c r="D16" s="121"/>
      <c r="E16" s="121"/>
      <c r="F16" s="121"/>
      <c r="G16" s="121"/>
    </row>
    <row r="17" spans="2:7" s="13" customFormat="1" ht="13.5" customHeight="1" x14ac:dyDescent="0.25">
      <c r="B17" s="17"/>
      <c r="C17" s="121"/>
      <c r="D17" s="121"/>
      <c r="E17" s="121"/>
      <c r="F17" s="121"/>
      <c r="G17" s="121"/>
    </row>
    <row r="18" spans="2:7" s="13" customFormat="1" ht="13.5" customHeight="1" x14ac:dyDescent="0.25">
      <c r="B18" s="17"/>
      <c r="C18" s="121"/>
      <c r="D18" s="121"/>
      <c r="E18" s="121"/>
      <c r="F18" s="121"/>
      <c r="G18" s="121"/>
    </row>
    <row r="19" spans="2:7" s="13" customFormat="1" ht="13.5" customHeight="1" x14ac:dyDescent="0.25">
      <c r="B19" s="17"/>
      <c r="C19" s="121"/>
      <c r="D19" s="121"/>
      <c r="E19" s="121"/>
      <c r="F19" s="121"/>
      <c r="G19" s="121"/>
    </row>
    <row r="20" spans="2:7" s="13" customFormat="1" ht="13.5" customHeight="1" x14ac:dyDescent="0.25">
      <c r="B20" s="17"/>
      <c r="C20" s="121"/>
      <c r="D20" s="121"/>
      <c r="E20" s="121"/>
      <c r="F20" s="121"/>
      <c r="G20" s="121"/>
    </row>
    <row r="21" spans="2:7" s="13" customFormat="1" ht="13.5" customHeight="1" x14ac:dyDescent="0.25">
      <c r="B21" s="17"/>
      <c r="C21" s="121"/>
      <c r="D21" s="121"/>
      <c r="E21" s="121"/>
      <c r="F21" s="121"/>
      <c r="G21" s="121"/>
    </row>
    <row r="22" spans="2:7" s="13" customFormat="1" ht="13.5" customHeight="1" x14ac:dyDescent="0.25">
      <c r="B22" s="17"/>
      <c r="C22" s="121"/>
      <c r="D22" s="121"/>
      <c r="E22" s="121"/>
      <c r="F22" s="121"/>
      <c r="G22" s="121"/>
    </row>
    <row r="23" spans="2:7" s="13" customFormat="1" ht="13.5" customHeight="1" x14ac:dyDescent="0.25">
      <c r="B23" s="17"/>
      <c r="C23" s="121"/>
      <c r="D23" s="121"/>
      <c r="E23" s="121"/>
      <c r="F23" s="121"/>
      <c r="G23" s="121"/>
    </row>
    <row r="24" spans="2:7" s="13" customFormat="1" ht="13.5" customHeight="1" x14ac:dyDescent="0.25">
      <c r="B24" s="17"/>
      <c r="C24" s="121"/>
      <c r="D24" s="121"/>
      <c r="E24" s="121"/>
      <c r="F24" s="121"/>
      <c r="G24" s="121"/>
    </row>
    <row r="25" spans="2:7" s="13" customFormat="1" ht="13.5" customHeight="1" x14ac:dyDescent="0.25">
      <c r="B25" s="17"/>
      <c r="C25" s="121"/>
      <c r="D25" s="121"/>
      <c r="E25" s="121"/>
      <c r="F25" s="121"/>
      <c r="G25" s="121"/>
    </row>
    <row r="26" spans="2:7" s="13" customFormat="1" ht="13.5" customHeight="1" x14ac:dyDescent="0.25">
      <c r="B26" s="17"/>
      <c r="C26" s="121"/>
      <c r="D26" s="121"/>
      <c r="E26" s="121"/>
      <c r="F26" s="121"/>
      <c r="G26" s="121"/>
    </row>
    <row r="27" spans="2:7" s="13" customFormat="1" ht="13.5" customHeight="1" x14ac:dyDescent="0.25">
      <c r="B27" s="17"/>
      <c r="C27" s="121"/>
      <c r="D27" s="121"/>
      <c r="E27" s="121"/>
      <c r="F27" s="121"/>
      <c r="G27" s="121"/>
    </row>
    <row r="28" spans="2:7" s="13" customFormat="1" ht="13.5" customHeight="1" x14ac:dyDescent="0.25">
      <c r="B28" s="17"/>
      <c r="C28" s="121"/>
      <c r="D28" s="121"/>
      <c r="E28" s="121"/>
      <c r="F28" s="121"/>
      <c r="G28" s="121"/>
    </row>
    <row r="29" spans="2:7" s="13" customFormat="1" ht="13.5" customHeight="1" x14ac:dyDescent="0.25">
      <c r="B29" s="17"/>
      <c r="C29" s="121"/>
      <c r="D29" s="121"/>
      <c r="E29" s="121"/>
      <c r="F29" s="121"/>
      <c r="G29" s="121"/>
    </row>
    <row r="30" spans="2:7" s="13" customFormat="1" ht="13.5" customHeight="1" x14ac:dyDescent="0.25">
      <c r="B30" s="17"/>
      <c r="C30" s="121"/>
      <c r="D30" s="121"/>
      <c r="E30" s="121"/>
      <c r="F30" s="121"/>
      <c r="G30" s="121"/>
    </row>
    <row r="31" spans="2:7" s="13" customFormat="1" ht="14.25" x14ac:dyDescent="0.25">
      <c r="B31" s="18"/>
      <c r="C31" s="19"/>
      <c r="D31" s="19"/>
      <c r="E31" s="20"/>
      <c r="F31" s="58"/>
      <c r="G31" s="20"/>
    </row>
    <row r="32" spans="2:7" s="13" customFormat="1" ht="14.25" x14ac:dyDescent="0.25">
      <c r="B32" s="18"/>
      <c r="C32" s="19"/>
      <c r="D32" s="19"/>
      <c r="E32" s="20"/>
      <c r="F32" s="58"/>
      <c r="G32" s="20"/>
    </row>
    <row r="33" spans="2:7" s="13" customFormat="1" ht="14.25" x14ac:dyDescent="0.3">
      <c r="B33" s="21" t="s">
        <v>113</v>
      </c>
      <c r="C33" s="21"/>
      <c r="D33" s="18"/>
      <c r="E33" s="22"/>
      <c r="F33" s="59"/>
      <c r="G33" s="23" t="s">
        <v>2</v>
      </c>
    </row>
    <row r="34" spans="2:7" s="13" customFormat="1" ht="14.25" x14ac:dyDescent="0.3">
      <c r="B34" s="21"/>
      <c r="C34" s="21"/>
      <c r="D34" s="18"/>
      <c r="E34" s="22"/>
      <c r="F34" s="59"/>
      <c r="G34" s="23"/>
    </row>
    <row r="35" spans="2:7" s="13" customFormat="1" ht="14.25" x14ac:dyDescent="0.3">
      <c r="B35" s="24"/>
      <c r="C35" s="21"/>
      <c r="D35" s="18"/>
      <c r="E35" s="22"/>
      <c r="F35" s="59"/>
      <c r="G35" s="23"/>
    </row>
    <row r="36" spans="2:7" s="13" customFormat="1" ht="14.25" x14ac:dyDescent="0.3">
      <c r="B36" s="24"/>
      <c r="C36" s="70" t="s">
        <v>114</v>
      </c>
      <c r="D36" s="71"/>
      <c r="E36" s="72"/>
      <c r="F36" s="73"/>
      <c r="G36" s="74">
        <f>+G121</f>
        <v>0</v>
      </c>
    </row>
    <row r="37" spans="2:7" s="13" customFormat="1" ht="14.25" x14ac:dyDescent="0.3">
      <c r="B37" s="24"/>
      <c r="C37" s="15" t="s">
        <v>115</v>
      </c>
      <c r="D37" s="24"/>
      <c r="E37" s="25"/>
      <c r="F37" s="59"/>
      <c r="G37" s="27">
        <f>+G137</f>
        <v>0</v>
      </c>
    </row>
    <row r="38" spans="2:7" s="13" customFormat="1" ht="14.25" x14ac:dyDescent="0.3">
      <c r="B38" s="24"/>
      <c r="C38" s="70" t="s">
        <v>87</v>
      </c>
      <c r="D38" s="71"/>
      <c r="E38" s="72"/>
      <c r="F38" s="73"/>
      <c r="G38" s="75">
        <f>+G156</f>
        <v>0</v>
      </c>
    </row>
    <row r="39" spans="2:7" s="13" customFormat="1" ht="14.25" x14ac:dyDescent="0.3">
      <c r="B39" s="24"/>
      <c r="C39" s="15" t="s">
        <v>182</v>
      </c>
      <c r="D39" s="24"/>
      <c r="E39" s="25"/>
      <c r="F39" s="59"/>
      <c r="G39" s="28"/>
    </row>
    <row r="40" spans="2:7" s="13" customFormat="1" ht="14.25" x14ac:dyDescent="0.3">
      <c r="B40" s="24"/>
      <c r="C40" s="70" t="s">
        <v>148</v>
      </c>
      <c r="D40" s="71"/>
      <c r="E40" s="72"/>
      <c r="F40" s="73"/>
      <c r="G40" s="76">
        <f>+G164</f>
        <v>0</v>
      </c>
    </row>
    <row r="41" spans="2:7" s="13" customFormat="1" ht="14.25" x14ac:dyDescent="0.3">
      <c r="B41" s="24"/>
      <c r="C41" s="15" t="s">
        <v>116</v>
      </c>
      <c r="D41" s="24"/>
      <c r="E41" s="25"/>
      <c r="F41" s="59"/>
      <c r="G41" s="27">
        <f>+G171</f>
        <v>0</v>
      </c>
    </row>
    <row r="42" spans="2:7" s="13" customFormat="1" ht="14.25" x14ac:dyDescent="0.3">
      <c r="B42" s="24"/>
      <c r="C42" s="70" t="s">
        <v>183</v>
      </c>
      <c r="D42" s="71"/>
      <c r="E42" s="72"/>
      <c r="F42" s="73"/>
      <c r="G42" s="75">
        <f>+G180</f>
        <v>0</v>
      </c>
    </row>
    <row r="43" spans="2:7" s="13" customFormat="1" ht="14.25" x14ac:dyDescent="0.3">
      <c r="B43" s="24"/>
      <c r="C43" s="24"/>
      <c r="D43" s="30"/>
      <c r="E43" s="25"/>
      <c r="F43" s="59"/>
      <c r="G43" s="22"/>
    </row>
    <row r="44" spans="2:7" s="13" customFormat="1" ht="14.25" x14ac:dyDescent="0.3">
      <c r="B44" s="24"/>
      <c r="C44" s="24"/>
      <c r="D44" s="30"/>
      <c r="E44" s="25"/>
      <c r="F44" s="59"/>
      <c r="G44" s="22"/>
    </row>
    <row r="45" spans="2:7" s="13" customFormat="1" ht="14.25" x14ac:dyDescent="0.3">
      <c r="B45" s="24"/>
      <c r="C45" s="31"/>
      <c r="D45" s="31"/>
      <c r="E45" s="25"/>
      <c r="F45" s="60"/>
      <c r="G45" s="25"/>
    </row>
    <row r="46" spans="2:7" s="13" customFormat="1" ht="14.25" x14ac:dyDescent="0.3">
      <c r="B46" s="24"/>
      <c r="C46" s="18"/>
      <c r="D46" s="32"/>
      <c r="E46" s="33" t="s">
        <v>117</v>
      </c>
      <c r="F46" s="61"/>
      <c r="G46" s="29">
        <f>SUM(G36:G45)</f>
        <v>0</v>
      </c>
    </row>
    <row r="47" spans="2:7" s="13" customFormat="1" ht="14.25" x14ac:dyDescent="0.3">
      <c r="B47" s="24"/>
      <c r="C47" s="18"/>
      <c r="D47" s="32"/>
      <c r="E47" s="34"/>
      <c r="F47" s="62"/>
      <c r="G47" s="35"/>
    </row>
    <row r="48" spans="2:7" s="13" customFormat="1" ht="14.25" x14ac:dyDescent="0.3">
      <c r="B48" s="24"/>
      <c r="C48" s="18"/>
      <c r="D48" s="32"/>
      <c r="E48" s="33" t="s">
        <v>118</v>
      </c>
      <c r="F48" s="61"/>
      <c r="G48" s="26">
        <f>ROUND((G46*16%),2)</f>
        <v>0</v>
      </c>
    </row>
    <row r="49" spans="2:7" s="13" customFormat="1" ht="14.25" x14ac:dyDescent="0.3">
      <c r="B49" s="24"/>
      <c r="C49" s="18"/>
      <c r="D49" s="32"/>
      <c r="E49" s="34"/>
      <c r="F49" s="62"/>
      <c r="G49" s="36"/>
    </row>
    <row r="50" spans="2:7" s="13" customFormat="1" ht="14.25" x14ac:dyDescent="0.3">
      <c r="B50" s="24"/>
      <c r="C50" s="18"/>
      <c r="D50" s="32"/>
      <c r="E50" s="33" t="s">
        <v>119</v>
      </c>
      <c r="F50" s="61"/>
      <c r="G50" s="29">
        <f>SUM(G46:G48)</f>
        <v>0</v>
      </c>
    </row>
    <row r="51" spans="2:7" s="13" customFormat="1" ht="14.25" x14ac:dyDescent="0.3">
      <c r="B51" s="24"/>
      <c r="C51" s="31"/>
      <c r="D51" s="31"/>
      <c r="E51" s="25"/>
      <c r="F51" s="60"/>
      <c r="G51" s="37"/>
    </row>
    <row r="52" spans="2:7" s="13" customFormat="1" ht="14.25" x14ac:dyDescent="0.3">
      <c r="B52" s="24"/>
      <c r="C52" s="31"/>
      <c r="D52" s="31"/>
      <c r="E52" s="25"/>
      <c r="F52" s="60"/>
      <c r="G52" s="37"/>
    </row>
    <row r="53" spans="2:7" s="13" customFormat="1" ht="14.25" x14ac:dyDescent="0.3">
      <c r="B53" s="24"/>
      <c r="C53" s="31"/>
      <c r="D53" s="31"/>
      <c r="E53" s="25"/>
      <c r="F53" s="60"/>
      <c r="G53" s="37"/>
    </row>
    <row r="54" spans="2:7" s="13" customFormat="1" ht="14.25" x14ac:dyDescent="0.3">
      <c r="B54" s="24"/>
      <c r="C54" s="31"/>
      <c r="D54" s="31"/>
      <c r="E54" s="25"/>
      <c r="F54" s="60"/>
      <c r="G54" s="37"/>
    </row>
    <row r="55" spans="2:7" s="13" customFormat="1" ht="14.25" x14ac:dyDescent="0.3">
      <c r="B55" s="24"/>
      <c r="C55" s="31"/>
      <c r="D55" s="31"/>
      <c r="E55" s="25"/>
      <c r="F55" s="60"/>
      <c r="G55" s="37"/>
    </row>
    <row r="56" spans="2:7" s="13" customFormat="1" ht="14.25" x14ac:dyDescent="0.3">
      <c r="B56" s="9"/>
      <c r="C56" s="10"/>
      <c r="D56" s="11"/>
      <c r="E56" s="11"/>
      <c r="F56" s="56"/>
      <c r="G56" s="12"/>
    </row>
    <row r="57" spans="2:7" s="13" customFormat="1" ht="14.25" x14ac:dyDescent="0.3">
      <c r="B57" s="9"/>
      <c r="C57" s="10"/>
      <c r="D57" s="11"/>
      <c r="E57" s="11"/>
      <c r="F57" s="56"/>
      <c r="G57" s="12"/>
    </row>
    <row r="58" spans="2:7" s="13" customFormat="1" ht="14.25" x14ac:dyDescent="0.3">
      <c r="B58" s="9"/>
      <c r="C58" s="10"/>
      <c r="D58" s="11"/>
      <c r="E58" s="11"/>
      <c r="F58" s="56"/>
      <c r="G58" s="12"/>
    </row>
    <row r="59" spans="2:7" s="13" customFormat="1" ht="14.25" x14ac:dyDescent="0.3">
      <c r="B59" s="9"/>
      <c r="C59" s="10"/>
      <c r="D59" s="11"/>
      <c r="E59" s="11"/>
      <c r="F59" s="56"/>
      <c r="G59" s="12"/>
    </row>
    <row r="60" spans="2:7" s="13" customFormat="1" ht="14.25" x14ac:dyDescent="0.3">
      <c r="B60" s="9"/>
      <c r="C60" s="10"/>
      <c r="D60" s="11"/>
      <c r="E60" s="11"/>
      <c r="F60" s="56"/>
      <c r="G60" s="12"/>
    </row>
    <row r="61" spans="2:7" s="13" customFormat="1" ht="14.25" x14ac:dyDescent="0.3">
      <c r="B61" s="9"/>
      <c r="C61" s="10"/>
      <c r="D61" s="11"/>
      <c r="E61" s="11"/>
      <c r="F61" s="56"/>
      <c r="G61" s="12"/>
    </row>
    <row r="62" spans="2:7" s="13" customFormat="1" ht="14.25" x14ac:dyDescent="0.3">
      <c r="B62" s="9"/>
      <c r="C62" s="10"/>
      <c r="D62" s="11"/>
      <c r="E62" s="11"/>
      <c r="F62" s="56"/>
      <c r="G62" s="12"/>
    </row>
    <row r="63" spans="2:7" s="101" customFormat="1" ht="26.25" x14ac:dyDescent="0.2">
      <c r="B63" s="123" t="str">
        <f>$B$2</f>
        <v>UNIVERSIDAD DE LA SIERRA SUR</v>
      </c>
      <c r="C63" s="123"/>
      <c r="D63" s="123"/>
      <c r="E63" s="123"/>
      <c r="F63" s="123"/>
      <c r="G63" s="123"/>
    </row>
    <row r="64" spans="2:7" s="101" customFormat="1" ht="12.75" x14ac:dyDescent="0.2">
      <c r="B64" s="124" t="str">
        <f>$B$3</f>
        <v>MIAHUATLAN DE PORFIRIO DIAZ, OAXACA, MEXICO, CIUDAD UNIVERSITARIA, C.P. 70805</v>
      </c>
      <c r="C64" s="124"/>
      <c r="D64" s="124"/>
      <c r="E64" s="124"/>
      <c r="F64" s="124"/>
      <c r="G64" s="124"/>
    </row>
    <row r="65" spans="2:7" s="101" customFormat="1" ht="14.25" customHeight="1" x14ac:dyDescent="0.2">
      <c r="B65" s="124" t="str">
        <f>$B$4</f>
        <v>LICITACIÓN DE OBRA PÚBLICA ESTATAL LPEO-920046992-E3-2025</v>
      </c>
      <c r="C65" s="124"/>
      <c r="D65" s="124"/>
      <c r="E65" s="124"/>
      <c r="F65" s="124"/>
      <c r="G65" s="124"/>
    </row>
    <row r="66" spans="2:7" s="101" customFormat="1" ht="14.25" customHeight="1" x14ac:dyDescent="0.2">
      <c r="B66" s="124" t="str">
        <f>$B$5</f>
        <v>CATALOGO DE CONCEPTOS</v>
      </c>
      <c r="C66" s="124"/>
      <c r="D66" s="124"/>
      <c r="E66" s="124"/>
      <c r="F66" s="124"/>
      <c r="G66" s="124"/>
    </row>
    <row r="67" spans="2:7" s="101" customFormat="1" x14ac:dyDescent="0.2">
      <c r="B67" s="102"/>
      <c r="C67" s="103"/>
      <c r="D67" s="103"/>
      <c r="E67" s="104"/>
      <c r="F67" s="57"/>
      <c r="G67" s="104"/>
    </row>
    <row r="68" spans="2:7" s="106" customFormat="1" ht="15" x14ac:dyDescent="0.2">
      <c r="B68" s="105"/>
      <c r="C68" s="126" t="str">
        <f>$C$7</f>
        <v>"CONSTRUCCIÓN DEL GIMNASIO UNIVERSITARIO (PRIMERA ETAPA)"</v>
      </c>
      <c r="D68" s="126"/>
      <c r="E68" s="126"/>
      <c r="F68" s="126"/>
      <c r="G68" s="126"/>
    </row>
    <row r="69" spans="2:7" s="101" customFormat="1" x14ac:dyDescent="0.2">
      <c r="B69" s="107"/>
      <c r="C69" s="108"/>
      <c r="D69" s="109"/>
      <c r="E69" s="14"/>
      <c r="F69" s="110"/>
      <c r="G69" s="111"/>
    </row>
    <row r="70" spans="2:7" s="101" customFormat="1" ht="18.75" customHeight="1" x14ac:dyDescent="0.2">
      <c r="B70" s="89"/>
      <c r="C70" s="89" t="s">
        <v>112</v>
      </c>
      <c r="D70" s="112"/>
      <c r="E70" s="38"/>
      <c r="F70" s="113"/>
      <c r="G70" s="111"/>
    </row>
    <row r="71" spans="2:7" s="13" customFormat="1" ht="15.75" customHeight="1" x14ac:dyDescent="0.2">
      <c r="B71" s="39"/>
      <c r="C71" s="121" t="str">
        <f>+C10</f>
        <v>EL PROYECTO "CONSTRUCCIÓN DEL GIMNASIO UNIVERSITARIO (PRIMERA ETAPA)"  CONTARA CON  UNA CANCHA DE VOLEIBOL, GRADAS, ÁREA DE AJEDREZ, ÁREA DE TAEKWONDO, UN MÓDULO DE BAÑOS CON VESTIDORES PARA MUJERES, UN MÓDULO DE BAÑOS CON VESTIDORES PARA HOMBRES, ESCALERA, PASILLOS Y VESTÍBULO EN LA PLANTA BAJA (1078.36 M2); ÁREA DE DANZA, ÁREA DE MUSICA DE VIENTO, ESCALERA, PASILLO Y VESTÍBULO EN PLANTA ALTA (569.08 M2), CON UN TOTAL DE 1,647.44 M2. DE CONSTRUCCIÓN, INCLUYE LOS TRABAJOS DE; PRELIMINARES: LIMPIEZA, TRAZO, NIVELACIÓN, DESPALME DE TERRENO NATURAL (1212.37 M2); CIMENTACIÓN: ZAPATA CORRIDA, TRABE DE LIGA, CONTRATRABE DE CONCRETO F'C=250 KG/CM2, CON ACERO DE 3/8", ½", 5/8", 3/4" Y 1" (1078.36 M2); ESTRUCTURA: COLUMNAS, MUROS DE CARGA, TRABES DE CONCRETO F'C=250 KG/CM2, CON ACERO DE 3/8", ½", 5/8", 3/4" Y 1" (1647.44 M2), LOSA DE ENTREPISO Y RAMPA DE ESCALERA DE 12 CM DE ESPESOR DE CONCRETO DE F'C=250 KG/CM2., CON ACERO DE 3/8" (569.08 M2); ALBAÑILERÍA: MURO DE BLOCK DE CEMENTO, CASTILLO Y CADENA DE CONCRETO F'C=200 KG/CM2 CON ACERO, APLANADO FINO Y RUSTICO (1647.44 M2), FIRME RUSTICO DE 8 CM, Y PISO RAYADO DE 10 CM, DE CONCRETO F'C=150 KG/CM2, Y PISO RAYADO DE 12 CM. DE ESPESOR, DE CONCRETO F'C=200 KG/CM2. (1078.36 M2); INSTALACIÓN ELÉCTRICA; SALIDA DE LUMINARIAS, CONTACTOS Y APAGADORES, TODOS CON TUBO PVC CONDUIT T/P DE 13, 19 Y 25 MM. (386.00 ML); SALIDAS DE RED Y DE VIDEO VIGILANCIA, CON TUBO DE PVC CONDUIT DE 13, 19 Y 25 MM. (198.00 ML); SALIDAS SANITARIAS CON TUBO DE PVC REFORZADO DE 2" Y 4"  (87.50 ML), SALIDAS HIDRÁULICAS CON TUBERÍA DE COBRE DE 13, 19, 25, 32 Y 38 MM (18.90 ML); ACABADOS: LOSETA DE CERÁMICA ANTIDERRAPANTE Y AZULEJO (136.40 M2); Y MUEBLES DE BAÑO: INODOROS, MINGITORIOS EN SECO Y LAVABOS DE CERÁMICA PORCELANIZADA (12 PIEZAS), BENEFICIARÁ A UNA MATRÍCULA DE 3018 ALUMNOS. LA OBRA SE LLEVARÁ A CABO EN CALLE GUILLERMO ROJAS MIJANGOS SIN NÚMERO, ESQ. AV. UNIVERSIDAD, COLONIA CD. UNIVERSITARIA, MIAHUATLÁN DE PORFIRIO DÍAZ, MUNICIPIO DE MIAHUATLÁN DE PORFIRIO DÍAZ OAXACA, REGIÓN SIERRA SUR.</v>
      </c>
      <c r="D71" s="121"/>
      <c r="E71" s="121"/>
      <c r="F71" s="121"/>
      <c r="G71" s="121"/>
    </row>
    <row r="72" spans="2:7" s="13" customFormat="1" ht="12.75" x14ac:dyDescent="0.2">
      <c r="B72" s="40"/>
      <c r="C72" s="121"/>
      <c r="D72" s="121"/>
      <c r="E72" s="121"/>
      <c r="F72" s="121"/>
      <c r="G72" s="121"/>
    </row>
    <row r="73" spans="2:7" s="13" customFormat="1" ht="12.75" x14ac:dyDescent="0.2">
      <c r="B73" s="40"/>
      <c r="C73" s="121"/>
      <c r="D73" s="121"/>
      <c r="E73" s="121"/>
      <c r="F73" s="121"/>
      <c r="G73" s="121"/>
    </row>
    <row r="74" spans="2:7" s="13" customFormat="1" ht="12.75" x14ac:dyDescent="0.2">
      <c r="B74" s="40"/>
      <c r="C74" s="121"/>
      <c r="D74" s="121"/>
      <c r="E74" s="121"/>
      <c r="F74" s="121"/>
      <c r="G74" s="121"/>
    </row>
    <row r="75" spans="2:7" s="13" customFormat="1" ht="12.75" x14ac:dyDescent="0.2">
      <c r="B75" s="40"/>
      <c r="C75" s="121"/>
      <c r="D75" s="121"/>
      <c r="E75" s="121"/>
      <c r="F75" s="121"/>
      <c r="G75" s="121"/>
    </row>
    <row r="76" spans="2:7" s="13" customFormat="1" ht="12.75" x14ac:dyDescent="0.2">
      <c r="B76" s="40"/>
      <c r="C76" s="121"/>
      <c r="D76" s="121"/>
      <c r="E76" s="121"/>
      <c r="F76" s="121"/>
      <c r="G76" s="121"/>
    </row>
    <row r="77" spans="2:7" s="13" customFormat="1" ht="12.75" x14ac:dyDescent="0.2">
      <c r="B77" s="40"/>
      <c r="C77" s="121"/>
      <c r="D77" s="121"/>
      <c r="E77" s="121"/>
      <c r="F77" s="121"/>
      <c r="G77" s="121"/>
    </row>
    <row r="78" spans="2:7" s="13" customFormat="1" ht="12.75" x14ac:dyDescent="0.2">
      <c r="B78" s="40"/>
      <c r="C78" s="121"/>
      <c r="D78" s="121"/>
      <c r="E78" s="121"/>
      <c r="F78" s="121"/>
      <c r="G78" s="121"/>
    </row>
    <row r="79" spans="2:7" s="13" customFormat="1" ht="12.75" x14ac:dyDescent="0.2">
      <c r="B79" s="40"/>
      <c r="C79" s="121"/>
      <c r="D79" s="121"/>
      <c r="E79" s="121"/>
      <c r="F79" s="121"/>
      <c r="G79" s="121"/>
    </row>
    <row r="80" spans="2:7" s="13" customFormat="1" ht="12.75" x14ac:dyDescent="0.2">
      <c r="B80" s="40"/>
      <c r="C80" s="121"/>
      <c r="D80" s="121"/>
      <c r="E80" s="121"/>
      <c r="F80" s="121"/>
      <c r="G80" s="121"/>
    </row>
    <row r="81" spans="1:7" s="13" customFormat="1" ht="12.75" x14ac:dyDescent="0.2">
      <c r="B81" s="40"/>
      <c r="C81" s="121"/>
      <c r="D81" s="121"/>
      <c r="E81" s="121"/>
      <c r="F81" s="121"/>
      <c r="G81" s="121"/>
    </row>
    <row r="82" spans="1:7" s="13" customFormat="1" ht="12.75" x14ac:dyDescent="0.2">
      <c r="B82" s="40"/>
      <c r="C82" s="121"/>
      <c r="D82" s="121"/>
      <c r="E82" s="121"/>
      <c r="F82" s="121"/>
      <c r="G82" s="121"/>
    </row>
    <row r="83" spans="1:7" s="13" customFormat="1" ht="12.75" x14ac:dyDescent="0.2">
      <c r="B83" s="40"/>
      <c r="C83" s="121"/>
      <c r="D83" s="121"/>
      <c r="E83" s="121"/>
      <c r="F83" s="121"/>
      <c r="G83" s="121"/>
    </row>
    <row r="84" spans="1:7" s="13" customFormat="1" ht="12.75" x14ac:dyDescent="0.2">
      <c r="B84" s="40"/>
      <c r="C84" s="121"/>
      <c r="D84" s="121"/>
      <c r="E84" s="121"/>
      <c r="F84" s="121"/>
      <c r="G84" s="121"/>
    </row>
    <row r="85" spans="1:7" s="13" customFormat="1" ht="12.75" x14ac:dyDescent="0.2">
      <c r="B85" s="40"/>
      <c r="C85" s="121"/>
      <c r="D85" s="121"/>
      <c r="E85" s="121"/>
      <c r="F85" s="121"/>
      <c r="G85" s="121"/>
    </row>
    <row r="86" spans="1:7" s="13" customFormat="1" ht="12.75" x14ac:dyDescent="0.2">
      <c r="B86" s="40"/>
      <c r="C86" s="121"/>
      <c r="D86" s="121"/>
      <c r="E86" s="121"/>
      <c r="F86" s="121"/>
      <c r="G86" s="121"/>
    </row>
    <row r="87" spans="1:7" s="13" customFormat="1" ht="12.75" x14ac:dyDescent="0.2">
      <c r="B87" s="40"/>
      <c r="C87" s="121"/>
      <c r="D87" s="121"/>
      <c r="E87" s="121"/>
      <c r="F87" s="121"/>
      <c r="G87" s="121"/>
    </row>
    <row r="88" spans="1:7" s="13" customFormat="1" ht="12.75" x14ac:dyDescent="0.2">
      <c r="B88" s="40"/>
      <c r="C88" s="121"/>
      <c r="D88" s="121"/>
      <c r="E88" s="121"/>
      <c r="F88" s="121"/>
      <c r="G88" s="121"/>
    </row>
    <row r="89" spans="1:7" s="13" customFormat="1" ht="12.75" x14ac:dyDescent="0.2">
      <c r="B89" s="40"/>
      <c r="C89" s="121"/>
      <c r="D89" s="121"/>
      <c r="E89" s="121"/>
      <c r="F89" s="121"/>
      <c r="G89" s="121"/>
    </row>
    <row r="90" spans="1:7" s="13" customFormat="1" ht="12.75" x14ac:dyDescent="0.2">
      <c r="B90" s="40"/>
      <c r="C90" s="121"/>
      <c r="D90" s="121"/>
      <c r="E90" s="121"/>
      <c r="F90" s="121"/>
      <c r="G90" s="121"/>
    </row>
    <row r="91" spans="1:7" s="13" customFormat="1" ht="12.75" x14ac:dyDescent="0.2">
      <c r="B91" s="40"/>
      <c r="C91" s="121"/>
      <c r="D91" s="121"/>
      <c r="E91" s="121"/>
      <c r="F91" s="121"/>
      <c r="G91" s="121"/>
    </row>
    <row r="92" spans="1:7" s="13" customFormat="1" ht="12.75" x14ac:dyDescent="0.2">
      <c r="B92" s="41"/>
      <c r="C92" s="122"/>
      <c r="D92" s="122"/>
      <c r="E92" s="122"/>
      <c r="F92" s="122"/>
      <c r="G92" s="122"/>
    </row>
    <row r="93" spans="1:7" s="114" customFormat="1" ht="12.75" customHeight="1" x14ac:dyDescent="0.2">
      <c r="B93" s="129" t="s">
        <v>11</v>
      </c>
      <c r="C93" s="129"/>
      <c r="D93" s="129"/>
      <c r="E93" s="129"/>
      <c r="F93" s="129"/>
      <c r="G93" s="129"/>
    </row>
    <row r="94" spans="1:7" s="114" customFormat="1" ht="12.75" x14ac:dyDescent="0.2">
      <c r="B94" s="96" t="s">
        <v>0</v>
      </c>
      <c r="C94" s="96" t="s">
        <v>12</v>
      </c>
      <c r="D94" s="96" t="s">
        <v>1</v>
      </c>
      <c r="E94" s="65" t="s">
        <v>4</v>
      </c>
      <c r="F94" s="96" t="s">
        <v>13</v>
      </c>
      <c r="G94" s="66" t="s">
        <v>14</v>
      </c>
    </row>
    <row r="95" spans="1:7" s="115" customFormat="1" x14ac:dyDescent="0.2">
      <c r="B95" s="116" t="s">
        <v>18</v>
      </c>
      <c r="C95" s="117" t="s">
        <v>19</v>
      </c>
      <c r="D95" s="118"/>
      <c r="E95" s="119"/>
      <c r="F95" s="119"/>
      <c r="G95" s="120"/>
    </row>
    <row r="96" spans="1:7" s="1" customFormat="1" ht="31.5" customHeight="1" x14ac:dyDescent="0.3">
      <c r="A96" s="8"/>
      <c r="B96" s="67" t="s">
        <v>30</v>
      </c>
      <c r="C96" s="90" t="s">
        <v>158</v>
      </c>
      <c r="D96" s="47" t="s">
        <v>5</v>
      </c>
      <c r="E96" s="63">
        <v>1212.3699999999999</v>
      </c>
      <c r="F96" s="55"/>
      <c r="G96" s="46">
        <f>ROUND(E96*F96,2)</f>
        <v>0</v>
      </c>
    </row>
    <row r="97" spans="1:7" s="1" customFormat="1" ht="96.75" customHeight="1" x14ac:dyDescent="0.3">
      <c r="A97" s="8"/>
      <c r="B97" s="67" t="s">
        <v>31</v>
      </c>
      <c r="C97" s="91" t="s">
        <v>75</v>
      </c>
      <c r="D97" s="47" t="s">
        <v>6</v>
      </c>
      <c r="E97" s="63">
        <v>848.66000000000008</v>
      </c>
      <c r="F97" s="55"/>
      <c r="G97" s="46">
        <f t="shared" ref="G97:G100" si="0">ROUND(E97*F97,2)</f>
        <v>0</v>
      </c>
    </row>
    <row r="98" spans="1:7" ht="99.75" customHeight="1" x14ac:dyDescent="0.3">
      <c r="A98" s="7"/>
      <c r="B98" s="67" t="s">
        <v>32</v>
      </c>
      <c r="C98" s="91" t="s">
        <v>76</v>
      </c>
      <c r="D98" s="47" t="s">
        <v>6</v>
      </c>
      <c r="E98" s="63">
        <v>514.79999999999995</v>
      </c>
      <c r="F98" s="55"/>
      <c r="G98" s="46">
        <f t="shared" si="0"/>
        <v>0</v>
      </c>
    </row>
    <row r="99" spans="1:7" ht="89.25" customHeight="1" x14ac:dyDescent="0.3">
      <c r="A99" s="7"/>
      <c r="B99" s="67" t="s">
        <v>33</v>
      </c>
      <c r="C99" s="90" t="s">
        <v>77</v>
      </c>
      <c r="D99" s="47" t="s">
        <v>6</v>
      </c>
      <c r="E99" s="63">
        <v>1.5</v>
      </c>
      <c r="F99" s="55"/>
      <c r="G99" s="46">
        <f t="shared" si="0"/>
        <v>0</v>
      </c>
    </row>
    <row r="100" spans="1:7" ht="108" x14ac:dyDescent="0.3">
      <c r="A100" s="7"/>
      <c r="B100" s="67" t="s">
        <v>34</v>
      </c>
      <c r="C100" s="90" t="s">
        <v>78</v>
      </c>
      <c r="D100" s="47" t="s">
        <v>6</v>
      </c>
      <c r="E100" s="63">
        <v>867.73</v>
      </c>
      <c r="F100" s="55"/>
      <c r="G100" s="46">
        <f t="shared" si="0"/>
        <v>0</v>
      </c>
    </row>
    <row r="101" spans="1:7" s="101" customFormat="1" ht="26.25" x14ac:dyDescent="0.2">
      <c r="B101" s="132" t="str">
        <f>$B$2</f>
        <v>UNIVERSIDAD DE LA SIERRA SUR</v>
      </c>
      <c r="C101" s="133"/>
      <c r="D101" s="133"/>
      <c r="E101" s="133"/>
      <c r="F101" s="133"/>
      <c r="G101" s="134"/>
    </row>
    <row r="102" spans="1:7" s="101" customFormat="1" ht="12.75" x14ac:dyDescent="0.2">
      <c r="B102" s="135" t="str">
        <f>$B$4</f>
        <v>LICITACIÓN DE OBRA PÚBLICA ESTATAL LPEO-920046992-E3-2025</v>
      </c>
      <c r="C102" s="136"/>
      <c r="D102" s="136"/>
      <c r="E102" s="136"/>
      <c r="F102" s="136"/>
      <c r="G102" s="137"/>
    </row>
    <row r="103" spans="1:7" s="106" customFormat="1" ht="15" x14ac:dyDescent="0.2">
      <c r="B103" s="138" t="s">
        <v>156</v>
      </c>
      <c r="C103" s="139"/>
      <c r="D103" s="139"/>
      <c r="E103" s="139"/>
      <c r="F103" s="139"/>
      <c r="G103" s="140"/>
    </row>
    <row r="104" spans="1:7" s="114" customFormat="1" ht="12.75" x14ac:dyDescent="0.2">
      <c r="B104" s="129" t="s">
        <v>11</v>
      </c>
      <c r="C104" s="129"/>
      <c r="D104" s="129"/>
      <c r="E104" s="129"/>
      <c r="F104" s="129"/>
      <c r="G104" s="129"/>
    </row>
    <row r="105" spans="1:7" s="114" customFormat="1" ht="12.75" x14ac:dyDescent="0.2">
      <c r="B105" s="96" t="s">
        <v>0</v>
      </c>
      <c r="C105" s="96" t="s">
        <v>12</v>
      </c>
      <c r="D105" s="96" t="s">
        <v>1</v>
      </c>
      <c r="E105" s="65" t="s">
        <v>4</v>
      </c>
      <c r="F105" s="96" t="s">
        <v>13</v>
      </c>
      <c r="G105" s="66" t="s">
        <v>14</v>
      </c>
    </row>
    <row r="106" spans="1:7" ht="54" x14ac:dyDescent="0.3">
      <c r="A106" s="7"/>
      <c r="B106" s="67" t="s">
        <v>35</v>
      </c>
      <c r="C106" s="90" t="s">
        <v>37</v>
      </c>
      <c r="D106" s="47" t="s">
        <v>5</v>
      </c>
      <c r="E106" s="63">
        <v>373.99999999999989</v>
      </c>
      <c r="F106" s="55"/>
      <c r="G106" s="46">
        <f>ROUND(E106*F106,2)</f>
        <v>0</v>
      </c>
    </row>
    <row r="107" spans="1:7" ht="54" x14ac:dyDescent="0.3">
      <c r="A107" s="7"/>
      <c r="B107" s="67" t="s">
        <v>36</v>
      </c>
      <c r="C107" s="90" t="s">
        <v>39</v>
      </c>
      <c r="D107" s="47" t="s">
        <v>5</v>
      </c>
      <c r="E107" s="63">
        <v>12.47</v>
      </c>
      <c r="F107" s="55"/>
      <c r="G107" s="46">
        <f>ROUND(E107*F107,2)</f>
        <v>0</v>
      </c>
    </row>
    <row r="108" spans="1:7" ht="81" customHeight="1" x14ac:dyDescent="0.3">
      <c r="A108" s="7"/>
      <c r="B108" s="67" t="s">
        <v>38</v>
      </c>
      <c r="C108" s="90" t="s">
        <v>103</v>
      </c>
      <c r="D108" s="47" t="s">
        <v>7</v>
      </c>
      <c r="E108" s="63">
        <v>743.78000000000009</v>
      </c>
      <c r="F108" s="55"/>
      <c r="G108" s="46">
        <f t="shared" ref="G108:G119" si="1">ROUND(E108*F108,2)</f>
        <v>0</v>
      </c>
    </row>
    <row r="109" spans="1:7" ht="94.5" x14ac:dyDescent="0.3">
      <c r="A109" s="7"/>
      <c r="B109" s="67" t="s">
        <v>40</v>
      </c>
      <c r="C109" s="90" t="s">
        <v>104</v>
      </c>
      <c r="D109" s="47" t="s">
        <v>7</v>
      </c>
      <c r="E109" s="63">
        <v>4007.0399999999991</v>
      </c>
      <c r="F109" s="55"/>
      <c r="G109" s="46">
        <f t="shared" si="1"/>
        <v>0</v>
      </c>
    </row>
    <row r="110" spans="1:7" ht="94.5" x14ac:dyDescent="0.3">
      <c r="A110" s="7"/>
      <c r="B110" s="67" t="s">
        <v>41</v>
      </c>
      <c r="C110" s="90" t="s">
        <v>105</v>
      </c>
      <c r="D110" s="47" t="s">
        <v>7</v>
      </c>
      <c r="E110" s="63">
        <v>2244.0199999999995</v>
      </c>
      <c r="F110" s="55"/>
      <c r="G110" s="46">
        <f t="shared" si="1"/>
        <v>0</v>
      </c>
    </row>
    <row r="111" spans="1:7" ht="94.5" x14ac:dyDescent="0.3">
      <c r="A111" s="7"/>
      <c r="B111" s="67" t="s">
        <v>42</v>
      </c>
      <c r="C111" s="90" t="s">
        <v>106</v>
      </c>
      <c r="D111" s="47" t="s">
        <v>7</v>
      </c>
      <c r="E111" s="63">
        <v>623.7600000000001</v>
      </c>
      <c r="F111" s="55"/>
      <c r="G111" s="46">
        <f t="shared" si="1"/>
        <v>0</v>
      </c>
    </row>
    <row r="112" spans="1:7" ht="94.5" x14ac:dyDescent="0.3">
      <c r="A112" s="7"/>
      <c r="B112" s="67" t="s">
        <v>43</v>
      </c>
      <c r="C112" s="90" t="s">
        <v>159</v>
      </c>
      <c r="D112" s="47" t="s">
        <v>7</v>
      </c>
      <c r="E112" s="63">
        <v>1051.44</v>
      </c>
      <c r="F112" s="55"/>
      <c r="G112" s="46">
        <f t="shared" si="1"/>
        <v>0</v>
      </c>
    </row>
    <row r="113" spans="1:7" ht="81.75" customHeight="1" x14ac:dyDescent="0.3">
      <c r="A113" s="7"/>
      <c r="B113" s="67" t="s">
        <v>44</v>
      </c>
      <c r="C113" s="90" t="s">
        <v>160</v>
      </c>
      <c r="D113" s="47" t="s">
        <v>7</v>
      </c>
      <c r="E113" s="63">
        <v>1744.56</v>
      </c>
      <c r="F113" s="55"/>
      <c r="G113" s="46">
        <f t="shared" si="1"/>
        <v>0</v>
      </c>
    </row>
    <row r="114" spans="1:7" ht="54" x14ac:dyDescent="0.3">
      <c r="A114" s="7"/>
      <c r="B114" s="67" t="s">
        <v>45</v>
      </c>
      <c r="C114" s="90" t="s">
        <v>107</v>
      </c>
      <c r="D114" s="47" t="s">
        <v>5</v>
      </c>
      <c r="E114" s="63">
        <v>475.82</v>
      </c>
      <c r="F114" s="55"/>
      <c r="G114" s="46">
        <f t="shared" si="1"/>
        <v>0</v>
      </c>
    </row>
    <row r="115" spans="1:7" ht="94.5" x14ac:dyDescent="0.3">
      <c r="A115" s="7"/>
      <c r="B115" s="67" t="s">
        <v>46</v>
      </c>
      <c r="C115" s="90" t="s">
        <v>108</v>
      </c>
      <c r="D115" s="47" t="s">
        <v>6</v>
      </c>
      <c r="E115" s="63">
        <v>82.16</v>
      </c>
      <c r="F115" s="55"/>
      <c r="G115" s="46">
        <f t="shared" si="1"/>
        <v>0</v>
      </c>
    </row>
    <row r="116" spans="1:7" ht="94.5" x14ac:dyDescent="0.3">
      <c r="A116" s="7"/>
      <c r="B116" s="67" t="s">
        <v>47</v>
      </c>
      <c r="C116" s="90" t="s">
        <v>109</v>
      </c>
      <c r="D116" s="47" t="s">
        <v>6</v>
      </c>
      <c r="E116" s="63">
        <v>10.130000000000001</v>
      </c>
      <c r="F116" s="55"/>
      <c r="G116" s="46">
        <f t="shared" si="1"/>
        <v>0</v>
      </c>
    </row>
    <row r="117" spans="1:7" ht="94.5" x14ac:dyDescent="0.3">
      <c r="A117" s="7"/>
      <c r="B117" s="67" t="s">
        <v>48</v>
      </c>
      <c r="C117" s="90" t="s">
        <v>110</v>
      </c>
      <c r="D117" s="47" t="s">
        <v>6</v>
      </c>
      <c r="E117" s="63">
        <v>0.8</v>
      </c>
      <c r="F117" s="55"/>
      <c r="G117" s="46">
        <f t="shared" si="1"/>
        <v>0</v>
      </c>
    </row>
    <row r="118" spans="1:7" ht="54" x14ac:dyDescent="0.3">
      <c r="A118" s="7"/>
      <c r="B118" s="67" t="s">
        <v>49</v>
      </c>
      <c r="C118" s="90" t="s">
        <v>161</v>
      </c>
      <c r="D118" s="47" t="s">
        <v>5</v>
      </c>
      <c r="E118" s="63">
        <v>130.85</v>
      </c>
      <c r="F118" s="55"/>
      <c r="G118" s="46">
        <f t="shared" si="1"/>
        <v>0</v>
      </c>
    </row>
    <row r="119" spans="1:7" ht="67.5" x14ac:dyDescent="0.3">
      <c r="A119" s="7"/>
      <c r="B119" s="67" t="s">
        <v>50</v>
      </c>
      <c r="C119" s="90" t="s">
        <v>162</v>
      </c>
      <c r="D119" s="47" t="s">
        <v>8</v>
      </c>
      <c r="E119" s="63">
        <v>173.58</v>
      </c>
      <c r="F119" s="55"/>
      <c r="G119" s="46">
        <f t="shared" si="1"/>
        <v>0</v>
      </c>
    </row>
    <row r="120" spans="1:7" ht="54" x14ac:dyDescent="0.3">
      <c r="A120" s="7"/>
      <c r="B120" s="67" t="s">
        <v>179</v>
      </c>
      <c r="C120" s="90" t="s">
        <v>26</v>
      </c>
      <c r="D120" s="47" t="s">
        <v>8</v>
      </c>
      <c r="E120" s="63">
        <v>21</v>
      </c>
      <c r="F120" s="55"/>
      <c r="G120" s="46">
        <f>ROUND(E120*F120,2)</f>
        <v>0</v>
      </c>
    </row>
    <row r="121" spans="1:7" s="7" customFormat="1" x14ac:dyDescent="0.25">
      <c r="B121" s="47"/>
      <c r="C121" s="43" t="s">
        <v>15</v>
      </c>
      <c r="D121" s="48"/>
      <c r="E121" s="63"/>
      <c r="F121" s="55"/>
      <c r="G121" s="49">
        <f>SUM(G96:G120)</f>
        <v>0</v>
      </c>
    </row>
    <row r="122" spans="1:7" s="7" customFormat="1" x14ac:dyDescent="0.25">
      <c r="B122" s="77" t="s">
        <v>20</v>
      </c>
      <c r="C122" s="43" t="s">
        <v>21</v>
      </c>
      <c r="D122" s="48"/>
      <c r="E122" s="63"/>
      <c r="F122" s="55"/>
      <c r="G122" s="50"/>
    </row>
    <row r="123" spans="1:7" s="4" customFormat="1" ht="108" x14ac:dyDescent="0.2">
      <c r="A123" s="69"/>
      <c r="B123" s="67" t="s">
        <v>51</v>
      </c>
      <c r="C123" s="90" t="s">
        <v>121</v>
      </c>
      <c r="D123" s="47" t="s">
        <v>5</v>
      </c>
      <c r="E123" s="63">
        <v>362.47000000000008</v>
      </c>
      <c r="F123" s="55"/>
      <c r="G123" s="46">
        <f>ROUND(E123*F123,2)</f>
        <v>0</v>
      </c>
    </row>
    <row r="124" spans="1:7" ht="94.5" x14ac:dyDescent="0.3">
      <c r="A124" s="7"/>
      <c r="B124" s="67" t="s">
        <v>52</v>
      </c>
      <c r="C124" s="90" t="s">
        <v>122</v>
      </c>
      <c r="D124" s="47" t="s">
        <v>5</v>
      </c>
      <c r="E124" s="63">
        <v>112.69000000000003</v>
      </c>
      <c r="F124" s="55"/>
      <c r="G124" s="46">
        <f t="shared" ref="G124:G136" si="2">ROUND(E124*F124,2)</f>
        <v>0</v>
      </c>
    </row>
    <row r="125" spans="1:7" ht="121.5" x14ac:dyDescent="0.3">
      <c r="A125" s="7"/>
      <c r="B125" s="67" t="s">
        <v>53</v>
      </c>
      <c r="C125" s="90" t="s">
        <v>123</v>
      </c>
      <c r="D125" s="47" t="s">
        <v>5</v>
      </c>
      <c r="E125" s="63">
        <v>492.09000000000003</v>
      </c>
      <c r="F125" s="55"/>
      <c r="G125" s="46">
        <f t="shared" si="2"/>
        <v>0</v>
      </c>
    </row>
    <row r="126" spans="1:7" ht="108" x14ac:dyDescent="0.3">
      <c r="A126" s="7"/>
      <c r="B126" s="67" t="s">
        <v>54</v>
      </c>
      <c r="C126" s="90" t="s">
        <v>124</v>
      </c>
      <c r="D126" s="47" t="s">
        <v>5</v>
      </c>
      <c r="E126" s="63">
        <v>467</v>
      </c>
      <c r="F126" s="55"/>
      <c r="G126" s="46">
        <f t="shared" si="2"/>
        <v>0</v>
      </c>
    </row>
    <row r="127" spans="1:7" ht="94.5" x14ac:dyDescent="0.3">
      <c r="A127" s="7"/>
      <c r="B127" s="67" t="s">
        <v>55</v>
      </c>
      <c r="C127" s="90" t="s">
        <v>102</v>
      </c>
      <c r="D127" s="47" t="s">
        <v>7</v>
      </c>
      <c r="E127" s="63">
        <v>833.65000000000009</v>
      </c>
      <c r="F127" s="55"/>
      <c r="G127" s="46">
        <f t="shared" si="2"/>
        <v>0</v>
      </c>
    </row>
    <row r="128" spans="1:7" ht="121.5" x14ac:dyDescent="0.3">
      <c r="A128" s="7"/>
      <c r="B128" s="67" t="s">
        <v>56</v>
      </c>
      <c r="C128" s="90" t="s">
        <v>149</v>
      </c>
      <c r="D128" s="47" t="s">
        <v>7</v>
      </c>
      <c r="E128" s="63">
        <v>7316.3799999999992</v>
      </c>
      <c r="F128" s="55"/>
      <c r="G128" s="46">
        <f t="shared" si="2"/>
        <v>0</v>
      </c>
    </row>
    <row r="129" spans="1:7" ht="121.5" x14ac:dyDescent="0.3">
      <c r="A129" s="7"/>
      <c r="B129" s="67" t="s">
        <v>57</v>
      </c>
      <c r="C129" s="90" t="s">
        <v>149</v>
      </c>
      <c r="D129" s="47" t="s">
        <v>7</v>
      </c>
      <c r="E129" s="63">
        <v>4358.92</v>
      </c>
      <c r="F129" s="55"/>
      <c r="G129" s="46">
        <f t="shared" si="2"/>
        <v>0</v>
      </c>
    </row>
    <row r="130" spans="1:7" ht="121.5" x14ac:dyDescent="0.3">
      <c r="A130" s="7"/>
      <c r="B130" s="67" t="s">
        <v>58</v>
      </c>
      <c r="C130" s="90" t="s">
        <v>150</v>
      </c>
      <c r="D130" s="47" t="s">
        <v>7</v>
      </c>
      <c r="E130" s="63">
        <v>5664.17</v>
      </c>
      <c r="F130" s="55"/>
      <c r="G130" s="46">
        <f t="shared" si="2"/>
        <v>0</v>
      </c>
    </row>
    <row r="131" spans="1:7" ht="121.5" x14ac:dyDescent="0.3">
      <c r="A131" s="7"/>
      <c r="B131" s="67" t="s">
        <v>59</v>
      </c>
      <c r="C131" s="90" t="s">
        <v>151</v>
      </c>
      <c r="D131" s="47" t="s">
        <v>7</v>
      </c>
      <c r="E131" s="63">
        <v>2060.6999999999998</v>
      </c>
      <c r="F131" s="55"/>
      <c r="G131" s="46">
        <f t="shared" si="2"/>
        <v>0</v>
      </c>
    </row>
    <row r="132" spans="1:7" ht="121.5" x14ac:dyDescent="0.3">
      <c r="A132" s="7"/>
      <c r="B132" s="67" t="s">
        <v>60</v>
      </c>
      <c r="C132" s="90" t="s">
        <v>163</v>
      </c>
      <c r="D132" s="47" t="s">
        <v>7</v>
      </c>
      <c r="E132" s="63">
        <v>2538.5</v>
      </c>
      <c r="F132" s="55"/>
      <c r="G132" s="46">
        <f t="shared" si="2"/>
        <v>0</v>
      </c>
    </row>
    <row r="133" spans="1:7" ht="121.5" x14ac:dyDescent="0.3">
      <c r="A133" s="7"/>
      <c r="B133" s="67" t="s">
        <v>61</v>
      </c>
      <c r="C133" s="90" t="s">
        <v>164</v>
      </c>
      <c r="D133" s="47" t="s">
        <v>7</v>
      </c>
      <c r="E133" s="63">
        <v>7565.83</v>
      </c>
      <c r="F133" s="55"/>
      <c r="G133" s="46">
        <f t="shared" si="2"/>
        <v>0</v>
      </c>
    </row>
    <row r="134" spans="1:7" ht="175.5" x14ac:dyDescent="0.3">
      <c r="A134" s="7"/>
      <c r="B134" s="67" t="s">
        <v>165</v>
      </c>
      <c r="C134" s="90" t="s">
        <v>79</v>
      </c>
      <c r="D134" s="47" t="s">
        <v>6</v>
      </c>
      <c r="E134" s="63">
        <v>37.009999999999991</v>
      </c>
      <c r="F134" s="55"/>
      <c r="G134" s="46">
        <f t="shared" si="2"/>
        <v>0</v>
      </c>
    </row>
    <row r="135" spans="1:7" ht="175.5" x14ac:dyDescent="0.3">
      <c r="A135" s="7"/>
      <c r="B135" s="67" t="s">
        <v>166</v>
      </c>
      <c r="C135" s="90" t="s">
        <v>79</v>
      </c>
      <c r="D135" s="47" t="s">
        <v>6</v>
      </c>
      <c r="E135" s="63">
        <v>66.540000000000006</v>
      </c>
      <c r="F135" s="55"/>
      <c r="G135" s="46">
        <f t="shared" si="2"/>
        <v>0</v>
      </c>
    </row>
    <row r="136" spans="1:7" ht="108" x14ac:dyDescent="0.3">
      <c r="A136" s="7"/>
      <c r="B136" s="67" t="s">
        <v>167</v>
      </c>
      <c r="C136" s="90" t="s">
        <v>80</v>
      </c>
      <c r="D136" s="47" t="s">
        <v>6</v>
      </c>
      <c r="E136" s="63">
        <v>86.88</v>
      </c>
      <c r="F136" s="55"/>
      <c r="G136" s="46">
        <f t="shared" si="2"/>
        <v>0</v>
      </c>
    </row>
    <row r="137" spans="1:7" s="7" customFormat="1" x14ac:dyDescent="0.25">
      <c r="B137" s="47"/>
      <c r="C137" s="43" t="s">
        <v>16</v>
      </c>
      <c r="D137" s="48"/>
      <c r="E137" s="63"/>
      <c r="F137" s="55"/>
      <c r="G137" s="49">
        <f>SUM(G123:G136)</f>
        <v>0</v>
      </c>
    </row>
    <row r="138" spans="1:7" s="7" customFormat="1" x14ac:dyDescent="0.25">
      <c r="B138" s="78" t="s">
        <v>22</v>
      </c>
      <c r="C138" s="79" t="s">
        <v>87</v>
      </c>
      <c r="D138" s="51"/>
      <c r="E138" s="63"/>
      <c r="F138" s="55"/>
      <c r="G138" s="50"/>
    </row>
    <row r="139" spans="1:7" ht="94.5" x14ac:dyDescent="0.3">
      <c r="A139" s="7"/>
      <c r="B139" s="67" t="s">
        <v>125</v>
      </c>
      <c r="C139" s="68" t="s">
        <v>168</v>
      </c>
      <c r="D139" s="47" t="s">
        <v>5</v>
      </c>
      <c r="E139" s="63">
        <v>888.6099999999999</v>
      </c>
      <c r="F139" s="55"/>
      <c r="G139" s="46">
        <f t="shared" ref="G139:G155" si="3">ROUND(E139*F139,2)</f>
        <v>0</v>
      </c>
    </row>
    <row r="140" spans="1:7" s="6" customFormat="1" ht="94.5" x14ac:dyDescent="0.2">
      <c r="B140" s="67" t="s">
        <v>126</v>
      </c>
      <c r="C140" s="68" t="s">
        <v>169</v>
      </c>
      <c r="D140" s="47" t="s">
        <v>8</v>
      </c>
      <c r="E140" s="63">
        <v>79.94</v>
      </c>
      <c r="F140" s="55"/>
      <c r="G140" s="46">
        <f t="shared" si="3"/>
        <v>0</v>
      </c>
    </row>
    <row r="141" spans="1:7" s="6" customFormat="1" ht="94.5" x14ac:dyDescent="0.2">
      <c r="B141" s="67" t="s">
        <v>127</v>
      </c>
      <c r="C141" s="68" t="s">
        <v>170</v>
      </c>
      <c r="D141" s="47" t="s">
        <v>8</v>
      </c>
      <c r="E141" s="63">
        <v>221.67</v>
      </c>
      <c r="F141" s="55"/>
      <c r="G141" s="46">
        <f t="shared" si="3"/>
        <v>0</v>
      </c>
    </row>
    <row r="142" spans="1:7" s="6" customFormat="1" ht="94.5" x14ac:dyDescent="0.2">
      <c r="B142" s="67" t="s">
        <v>128</v>
      </c>
      <c r="C142" s="68" t="s">
        <v>171</v>
      </c>
      <c r="D142" s="47" t="s">
        <v>8</v>
      </c>
      <c r="E142" s="63">
        <v>245.38</v>
      </c>
      <c r="F142" s="55"/>
      <c r="G142" s="46">
        <f t="shared" si="3"/>
        <v>0</v>
      </c>
    </row>
    <row r="143" spans="1:7" s="6" customFormat="1" ht="94.5" x14ac:dyDescent="0.2">
      <c r="B143" s="67" t="s">
        <v>129</v>
      </c>
      <c r="C143" s="68" t="s">
        <v>172</v>
      </c>
      <c r="D143" s="47" t="s">
        <v>8</v>
      </c>
      <c r="E143" s="63">
        <v>15.36</v>
      </c>
      <c r="F143" s="55"/>
      <c r="G143" s="46">
        <f t="shared" si="3"/>
        <v>0</v>
      </c>
    </row>
    <row r="144" spans="1:7" s="6" customFormat="1" ht="94.5" x14ac:dyDescent="0.2">
      <c r="B144" s="67" t="s">
        <v>130</v>
      </c>
      <c r="C144" s="68" t="s">
        <v>173</v>
      </c>
      <c r="D144" s="47" t="s">
        <v>8</v>
      </c>
      <c r="E144" s="63">
        <v>7.81</v>
      </c>
      <c r="F144" s="55"/>
      <c r="G144" s="46">
        <f t="shared" si="3"/>
        <v>0</v>
      </c>
    </row>
    <row r="145" spans="2:7" s="6" customFormat="1" ht="94.5" x14ac:dyDescent="0.2">
      <c r="B145" s="67" t="s">
        <v>131</v>
      </c>
      <c r="C145" s="68" t="s">
        <v>174</v>
      </c>
      <c r="D145" s="47" t="s">
        <v>8</v>
      </c>
      <c r="E145" s="63">
        <v>6.94</v>
      </c>
      <c r="F145" s="55"/>
      <c r="G145" s="46">
        <f t="shared" si="3"/>
        <v>0</v>
      </c>
    </row>
    <row r="146" spans="2:7" s="6" customFormat="1" ht="94.5" x14ac:dyDescent="0.2">
      <c r="B146" s="67" t="s">
        <v>132</v>
      </c>
      <c r="C146" s="68" t="s">
        <v>175</v>
      </c>
      <c r="D146" s="47" t="s">
        <v>8</v>
      </c>
      <c r="E146" s="63">
        <v>568.32000000000005</v>
      </c>
      <c r="F146" s="55"/>
      <c r="G146" s="46">
        <f t="shared" si="3"/>
        <v>0</v>
      </c>
    </row>
    <row r="147" spans="2:7" s="6" customFormat="1" ht="108" x14ac:dyDescent="0.2">
      <c r="B147" s="67" t="s">
        <v>133</v>
      </c>
      <c r="C147" s="68" t="s">
        <v>176</v>
      </c>
      <c r="D147" s="47" t="s">
        <v>3</v>
      </c>
      <c r="E147" s="63">
        <v>20</v>
      </c>
      <c r="F147" s="55"/>
      <c r="G147" s="46">
        <f t="shared" si="3"/>
        <v>0</v>
      </c>
    </row>
    <row r="148" spans="2:7" s="6" customFormat="1" ht="94.5" x14ac:dyDescent="0.2">
      <c r="B148" s="67" t="s">
        <v>134</v>
      </c>
      <c r="C148" s="68" t="s">
        <v>177</v>
      </c>
      <c r="D148" s="47" t="s">
        <v>3</v>
      </c>
      <c r="E148" s="63">
        <v>2</v>
      </c>
      <c r="F148" s="55"/>
      <c r="G148" s="46">
        <f t="shared" si="3"/>
        <v>0</v>
      </c>
    </row>
    <row r="149" spans="2:7" s="6" customFormat="1" ht="148.5" x14ac:dyDescent="0.2">
      <c r="B149" s="67" t="s">
        <v>135</v>
      </c>
      <c r="C149" s="68" t="s">
        <v>81</v>
      </c>
      <c r="D149" s="47" t="s">
        <v>5</v>
      </c>
      <c r="E149" s="63">
        <v>2702.14</v>
      </c>
      <c r="F149" s="55"/>
      <c r="G149" s="46">
        <f t="shared" si="3"/>
        <v>0</v>
      </c>
    </row>
    <row r="150" spans="2:7" s="6" customFormat="1" ht="108" x14ac:dyDescent="0.2">
      <c r="B150" s="67" t="s">
        <v>136</v>
      </c>
      <c r="C150" s="68" t="s">
        <v>28</v>
      </c>
      <c r="D150" s="47" t="s">
        <v>5</v>
      </c>
      <c r="E150" s="63">
        <v>191.20999999999998</v>
      </c>
      <c r="F150" s="55"/>
      <c r="G150" s="46">
        <f t="shared" si="3"/>
        <v>0</v>
      </c>
    </row>
    <row r="151" spans="2:7" s="6" customFormat="1" ht="67.5" x14ac:dyDescent="0.2">
      <c r="B151" s="67" t="s">
        <v>137</v>
      </c>
      <c r="C151" s="68" t="s">
        <v>82</v>
      </c>
      <c r="D151" s="47" t="s">
        <v>5</v>
      </c>
      <c r="E151" s="63">
        <v>67.22</v>
      </c>
      <c r="F151" s="55"/>
      <c r="G151" s="46">
        <f t="shared" si="3"/>
        <v>0</v>
      </c>
    </row>
    <row r="152" spans="2:7" s="6" customFormat="1" ht="94.5" x14ac:dyDescent="0.2">
      <c r="B152" s="67" t="s">
        <v>138</v>
      </c>
      <c r="C152" s="68" t="s">
        <v>83</v>
      </c>
      <c r="D152" s="47" t="s">
        <v>5</v>
      </c>
      <c r="E152" s="63">
        <v>410.48</v>
      </c>
      <c r="F152" s="55"/>
      <c r="G152" s="46">
        <f t="shared" si="3"/>
        <v>0</v>
      </c>
    </row>
    <row r="153" spans="2:7" s="6" customFormat="1" ht="148.5" x14ac:dyDescent="0.2">
      <c r="B153" s="67" t="s">
        <v>139</v>
      </c>
      <c r="C153" s="68" t="s">
        <v>178</v>
      </c>
      <c r="D153" s="47" t="s">
        <v>5</v>
      </c>
      <c r="E153" s="63">
        <v>477.26</v>
      </c>
      <c r="F153" s="55"/>
      <c r="G153" s="46">
        <f t="shared" si="3"/>
        <v>0</v>
      </c>
    </row>
    <row r="154" spans="2:7" s="6" customFormat="1" ht="148.5" x14ac:dyDescent="0.2">
      <c r="B154" s="67" t="s">
        <v>140</v>
      </c>
      <c r="C154" s="68" t="s">
        <v>84</v>
      </c>
      <c r="D154" s="47" t="s">
        <v>27</v>
      </c>
      <c r="E154" s="63">
        <v>1</v>
      </c>
      <c r="F154" s="55"/>
      <c r="G154" s="46">
        <f t="shared" si="3"/>
        <v>0</v>
      </c>
    </row>
    <row r="155" spans="2:7" s="6" customFormat="1" ht="162" x14ac:dyDescent="0.2">
      <c r="B155" s="67" t="s">
        <v>141</v>
      </c>
      <c r="C155" s="68" t="s">
        <v>85</v>
      </c>
      <c r="D155" s="47" t="s">
        <v>27</v>
      </c>
      <c r="E155" s="63">
        <v>1</v>
      </c>
      <c r="F155" s="55"/>
      <c r="G155" s="46">
        <f t="shared" si="3"/>
        <v>0</v>
      </c>
    </row>
    <row r="156" spans="2:7" s="6" customFormat="1" x14ac:dyDescent="0.2">
      <c r="B156" s="47"/>
      <c r="C156" s="43" t="s">
        <v>86</v>
      </c>
      <c r="D156" s="48"/>
      <c r="E156" s="63"/>
      <c r="F156" s="55"/>
      <c r="G156" s="64">
        <f>SUM(G139:G155)</f>
        <v>0</v>
      </c>
    </row>
    <row r="157" spans="2:7" s="6" customFormat="1" x14ac:dyDescent="0.2">
      <c r="B157" s="52" t="s">
        <v>62</v>
      </c>
      <c r="C157" s="80" t="s">
        <v>180</v>
      </c>
      <c r="D157" s="47"/>
      <c r="E157" s="63"/>
      <c r="F157" s="55"/>
      <c r="G157" s="50"/>
    </row>
    <row r="158" spans="2:7" s="6" customFormat="1" x14ac:dyDescent="0.2">
      <c r="B158" s="52"/>
      <c r="C158" s="81" t="s">
        <v>88</v>
      </c>
      <c r="D158" s="47"/>
      <c r="E158" s="63"/>
      <c r="F158" s="55"/>
      <c r="G158" s="45"/>
    </row>
    <row r="159" spans="2:7" s="6" customFormat="1" ht="121.5" x14ac:dyDescent="0.2">
      <c r="B159" s="67" t="s">
        <v>63</v>
      </c>
      <c r="C159" s="90" t="s">
        <v>99</v>
      </c>
      <c r="D159" s="47" t="s">
        <v>25</v>
      </c>
      <c r="E159" s="63">
        <v>67</v>
      </c>
      <c r="F159" s="55"/>
      <c r="G159" s="46">
        <f t="shared" ref="G159:G163" si="4">ROUND(E159*F159,2)</f>
        <v>0</v>
      </c>
    </row>
    <row r="160" spans="2:7" s="6" customFormat="1" ht="135" x14ac:dyDescent="0.2">
      <c r="B160" s="67" t="s">
        <v>64</v>
      </c>
      <c r="C160" s="90" t="s">
        <v>111</v>
      </c>
      <c r="D160" s="47" t="s">
        <v>9</v>
      </c>
      <c r="E160" s="63">
        <v>19</v>
      </c>
      <c r="F160" s="55"/>
      <c r="G160" s="46">
        <f t="shared" si="4"/>
        <v>0</v>
      </c>
    </row>
    <row r="161" spans="2:7" s="6" customFormat="1" ht="162" x14ac:dyDescent="0.2">
      <c r="B161" s="67" t="s">
        <v>65</v>
      </c>
      <c r="C161" s="90" t="s">
        <v>98</v>
      </c>
      <c r="D161" s="47" t="s">
        <v>25</v>
      </c>
      <c r="E161" s="63">
        <v>20</v>
      </c>
      <c r="F161" s="55"/>
      <c r="G161" s="46">
        <f t="shared" si="4"/>
        <v>0</v>
      </c>
    </row>
    <row r="162" spans="2:7" s="6" customFormat="1" ht="135" x14ac:dyDescent="0.2">
      <c r="B162" s="67" t="s">
        <v>66</v>
      </c>
      <c r="C162" s="90" t="s">
        <v>152</v>
      </c>
      <c r="D162" s="47" t="s">
        <v>25</v>
      </c>
      <c r="E162" s="63">
        <v>4</v>
      </c>
      <c r="F162" s="55"/>
      <c r="G162" s="46">
        <f t="shared" si="4"/>
        <v>0</v>
      </c>
    </row>
    <row r="163" spans="2:7" s="6" customFormat="1" ht="121.5" x14ac:dyDescent="0.2">
      <c r="B163" s="67" t="s">
        <v>67</v>
      </c>
      <c r="C163" s="90" t="s">
        <v>153</v>
      </c>
      <c r="D163" s="47" t="s">
        <v>25</v>
      </c>
      <c r="E163" s="63">
        <v>9</v>
      </c>
      <c r="F163" s="55"/>
      <c r="G163" s="46">
        <f t="shared" si="4"/>
        <v>0</v>
      </c>
    </row>
    <row r="164" spans="2:7" s="6" customFormat="1" x14ac:dyDescent="0.2">
      <c r="B164" s="47"/>
      <c r="C164" s="92" t="s">
        <v>89</v>
      </c>
      <c r="D164" s="48"/>
      <c r="E164" s="63"/>
      <c r="F164" s="55"/>
      <c r="G164" s="64">
        <f>SUM(G159:G163)</f>
        <v>0</v>
      </c>
    </row>
    <row r="165" spans="2:7" s="6" customFormat="1" x14ac:dyDescent="0.2">
      <c r="B165" s="93"/>
      <c r="C165" s="94" t="s">
        <v>90</v>
      </c>
      <c r="D165" s="47"/>
      <c r="E165" s="63"/>
      <c r="F165" s="55"/>
      <c r="G165" s="50"/>
    </row>
    <row r="166" spans="2:7" s="6" customFormat="1" ht="87.75" customHeight="1" x14ac:dyDescent="0.2">
      <c r="B166" s="67" t="s">
        <v>68</v>
      </c>
      <c r="C166" s="90" t="s">
        <v>100</v>
      </c>
      <c r="D166" s="47" t="s">
        <v>9</v>
      </c>
      <c r="E166" s="63">
        <v>25</v>
      </c>
      <c r="F166" s="55"/>
      <c r="G166" s="46">
        <f>ROUND(E166*F166,2)</f>
        <v>0</v>
      </c>
    </row>
    <row r="167" spans="2:7" s="6" customFormat="1" ht="104.25" customHeight="1" x14ac:dyDescent="0.2">
      <c r="B167" s="67" t="s">
        <v>69</v>
      </c>
      <c r="C167" s="90" t="s">
        <v>101</v>
      </c>
      <c r="D167" s="47" t="s">
        <v>9</v>
      </c>
      <c r="E167" s="63">
        <v>4</v>
      </c>
      <c r="F167" s="55"/>
      <c r="G167" s="46">
        <f t="shared" ref="G167:G170" si="5">ROUND(E167*F167,2)</f>
        <v>0</v>
      </c>
    </row>
    <row r="168" spans="2:7" s="6" customFormat="1" ht="101.25" customHeight="1" x14ac:dyDescent="0.2">
      <c r="B168" s="67" t="s">
        <v>70</v>
      </c>
      <c r="C168" s="90" t="s">
        <v>29</v>
      </c>
      <c r="D168" s="47" t="s">
        <v>9</v>
      </c>
      <c r="E168" s="63">
        <v>5</v>
      </c>
      <c r="F168" s="55"/>
      <c r="G168" s="46">
        <f t="shared" si="5"/>
        <v>0</v>
      </c>
    </row>
    <row r="169" spans="2:7" s="6" customFormat="1" ht="117.75" customHeight="1" x14ac:dyDescent="0.2">
      <c r="B169" s="67" t="s">
        <v>71</v>
      </c>
      <c r="C169" s="90" t="s">
        <v>120</v>
      </c>
      <c r="D169" s="47" t="s">
        <v>3</v>
      </c>
      <c r="E169" s="63">
        <v>2</v>
      </c>
      <c r="F169" s="55"/>
      <c r="G169" s="46">
        <f t="shared" si="5"/>
        <v>0</v>
      </c>
    </row>
    <row r="170" spans="2:7" s="6" customFormat="1" ht="67.5" x14ac:dyDescent="0.2">
      <c r="B170" s="67" t="s">
        <v>72</v>
      </c>
      <c r="C170" s="90" t="s">
        <v>73</v>
      </c>
      <c r="D170" s="47" t="s">
        <v>3</v>
      </c>
      <c r="E170" s="63">
        <v>4</v>
      </c>
      <c r="F170" s="55"/>
      <c r="G170" s="46">
        <f t="shared" si="5"/>
        <v>0</v>
      </c>
    </row>
    <row r="171" spans="2:7" s="7" customFormat="1" x14ac:dyDescent="0.25">
      <c r="B171" s="47"/>
      <c r="C171" s="92" t="s">
        <v>91</v>
      </c>
      <c r="D171" s="48"/>
      <c r="E171" s="63"/>
      <c r="F171" s="55"/>
      <c r="G171" s="64">
        <f>SUM(G166:G170)</f>
        <v>0</v>
      </c>
    </row>
    <row r="172" spans="2:7" s="7" customFormat="1" x14ac:dyDescent="0.25">
      <c r="B172" s="47"/>
      <c r="C172" s="92" t="s">
        <v>17</v>
      </c>
      <c r="D172" s="48"/>
      <c r="E172" s="63"/>
      <c r="F172" s="55"/>
      <c r="G172" s="64">
        <f>G171+G164</f>
        <v>0</v>
      </c>
    </row>
    <row r="173" spans="2:7" s="6" customFormat="1" x14ac:dyDescent="0.2">
      <c r="B173" s="52" t="s">
        <v>23</v>
      </c>
      <c r="C173" s="95" t="s">
        <v>181</v>
      </c>
      <c r="D173" s="47"/>
      <c r="E173" s="63"/>
      <c r="F173" s="55"/>
      <c r="G173" s="50"/>
    </row>
    <row r="174" spans="2:7" s="7" customFormat="1" ht="94.5" x14ac:dyDescent="0.25">
      <c r="B174" s="67" t="s">
        <v>142</v>
      </c>
      <c r="C174" s="90" t="s">
        <v>92</v>
      </c>
      <c r="D174" s="47" t="s">
        <v>5</v>
      </c>
      <c r="E174" s="63">
        <v>67.209999999999994</v>
      </c>
      <c r="F174" s="55"/>
      <c r="G174" s="46">
        <f t="shared" ref="G174:G179" si="6">ROUND(E174*F174,2)</f>
        <v>0</v>
      </c>
    </row>
    <row r="175" spans="2:7" s="7" customFormat="1" ht="94.5" x14ac:dyDescent="0.25">
      <c r="B175" s="67" t="s">
        <v>143</v>
      </c>
      <c r="C175" s="90" t="s">
        <v>94</v>
      </c>
      <c r="D175" s="47" t="s">
        <v>5</v>
      </c>
      <c r="E175" s="63">
        <v>44.92</v>
      </c>
      <c r="F175" s="55"/>
      <c r="G175" s="46">
        <f t="shared" si="6"/>
        <v>0</v>
      </c>
    </row>
    <row r="176" spans="2:7" s="7" customFormat="1" ht="81" x14ac:dyDescent="0.25">
      <c r="B176" s="67" t="s">
        <v>144</v>
      </c>
      <c r="C176" s="90" t="s">
        <v>93</v>
      </c>
      <c r="D176" s="47" t="s">
        <v>5</v>
      </c>
      <c r="E176" s="63">
        <v>24.270000000000003</v>
      </c>
      <c r="F176" s="55"/>
      <c r="G176" s="46">
        <f t="shared" si="6"/>
        <v>0</v>
      </c>
    </row>
    <row r="177" spans="1:7" s="7" customFormat="1" ht="108" x14ac:dyDescent="0.25">
      <c r="B177" s="67" t="s">
        <v>145</v>
      </c>
      <c r="C177" s="90" t="s">
        <v>97</v>
      </c>
      <c r="D177" s="47" t="s">
        <v>3</v>
      </c>
      <c r="E177" s="63">
        <v>4</v>
      </c>
      <c r="F177" s="55"/>
      <c r="G177" s="46">
        <f t="shared" si="6"/>
        <v>0</v>
      </c>
    </row>
    <row r="178" spans="1:7" s="7" customFormat="1" ht="81" x14ac:dyDescent="0.25">
      <c r="B178" s="67" t="s">
        <v>146</v>
      </c>
      <c r="C178" s="90" t="s">
        <v>95</v>
      </c>
      <c r="D178" s="47" t="s">
        <v>3</v>
      </c>
      <c r="E178" s="63">
        <v>5</v>
      </c>
      <c r="F178" s="55"/>
      <c r="G178" s="46">
        <f t="shared" si="6"/>
        <v>0</v>
      </c>
    </row>
    <row r="179" spans="1:7" s="7" customFormat="1" ht="67.5" x14ac:dyDescent="0.25">
      <c r="B179" s="67" t="s">
        <v>147</v>
      </c>
      <c r="C179" s="90" t="s">
        <v>96</v>
      </c>
      <c r="D179" s="47" t="s">
        <v>3</v>
      </c>
      <c r="E179" s="63">
        <v>3</v>
      </c>
      <c r="F179" s="55"/>
      <c r="G179" s="46">
        <f t="shared" si="6"/>
        <v>0</v>
      </c>
    </row>
    <row r="180" spans="1:7" s="7" customFormat="1" x14ac:dyDescent="0.25">
      <c r="B180" s="67"/>
      <c r="C180" s="80" t="s">
        <v>184</v>
      </c>
      <c r="D180" s="47"/>
      <c r="E180" s="63"/>
      <c r="F180" s="55"/>
      <c r="G180" s="49">
        <f>SUM(G174:G179)</f>
        <v>0</v>
      </c>
    </row>
    <row r="181" spans="1:7" s="7" customFormat="1" x14ac:dyDescent="0.25">
      <c r="B181" s="44"/>
      <c r="C181" s="53" t="s">
        <v>24</v>
      </c>
      <c r="D181" s="42"/>
      <c r="E181" s="55"/>
      <c r="F181" s="63"/>
      <c r="G181" s="49">
        <f>G121+G137+G156+G164+G171+G180</f>
        <v>0</v>
      </c>
    </row>
    <row r="182" spans="1:7" s="7" customFormat="1" x14ac:dyDescent="0.25">
      <c r="B182" s="44"/>
      <c r="C182" s="54" t="s">
        <v>74</v>
      </c>
      <c r="D182" s="42"/>
      <c r="E182" s="55"/>
      <c r="F182" s="63"/>
      <c r="G182" s="49">
        <f>ROUND((G181*0.16),2)</f>
        <v>0</v>
      </c>
    </row>
    <row r="183" spans="1:7" s="7" customFormat="1" x14ac:dyDescent="0.25">
      <c r="B183" s="44"/>
      <c r="C183" s="54" t="s">
        <v>2</v>
      </c>
      <c r="D183" s="42"/>
      <c r="E183" s="55"/>
      <c r="F183" s="63"/>
      <c r="G183" s="49">
        <f>G181+G182</f>
        <v>0</v>
      </c>
    </row>
    <row r="184" spans="1:7" ht="14.25" x14ac:dyDescent="0.3">
      <c r="A184" s="7"/>
      <c r="B184" s="44"/>
      <c r="C184" s="42"/>
      <c r="D184" s="42"/>
      <c r="E184" s="55"/>
      <c r="F184" s="63"/>
      <c r="G184" s="55"/>
    </row>
    <row r="185" spans="1:7" s="3" customFormat="1" ht="12.75" x14ac:dyDescent="0.2">
      <c r="B185" s="130"/>
      <c r="C185" s="131"/>
      <c r="D185" s="131"/>
      <c r="E185" s="131"/>
      <c r="F185" s="131"/>
      <c r="G185" s="131"/>
    </row>
    <row r="186" spans="1:7" s="3" customFormat="1" ht="12.75" x14ac:dyDescent="0.2">
      <c r="B186" s="82"/>
      <c r="C186" s="83"/>
      <c r="D186" s="83"/>
      <c r="E186" s="83"/>
      <c r="F186" s="83"/>
      <c r="G186" s="83"/>
    </row>
    <row r="187" spans="1:7" s="3" customFormat="1" ht="66.75" customHeight="1" x14ac:dyDescent="0.2">
      <c r="B187" s="127"/>
      <c r="C187" s="128"/>
      <c r="D187" s="128"/>
      <c r="E187" s="128"/>
      <c r="F187" s="128"/>
      <c r="G187" s="128"/>
    </row>
    <row r="188" spans="1:7" s="3" customFormat="1" ht="12.75" x14ac:dyDescent="0.2">
      <c r="B188" s="87"/>
      <c r="C188" s="88"/>
      <c r="D188" s="88"/>
      <c r="E188" s="88"/>
      <c r="F188" s="88"/>
      <c r="G188" s="88"/>
    </row>
    <row r="189" spans="1:7" s="3" customFormat="1" ht="14.25" x14ac:dyDescent="0.3">
      <c r="B189" s="84"/>
      <c r="C189" s="85"/>
      <c r="D189" s="85"/>
      <c r="E189" s="86"/>
      <c r="F189" s="85"/>
      <c r="G189" s="85"/>
    </row>
    <row r="190" spans="1:7" s="3" customFormat="1" ht="14.25" x14ac:dyDescent="0.3">
      <c r="B190" s="85"/>
      <c r="C190" s="85"/>
      <c r="D190" s="85"/>
      <c r="E190" s="86"/>
      <c r="F190" s="85"/>
      <c r="G190" s="85"/>
    </row>
    <row r="191" spans="1:7" s="3" customFormat="1" ht="14.25" x14ac:dyDescent="0.3">
      <c r="B191" s="85"/>
      <c r="C191" s="85"/>
      <c r="D191" s="85"/>
      <c r="E191" s="86"/>
      <c r="F191" s="85"/>
      <c r="G191" s="85"/>
    </row>
    <row r="192" spans="1:7" s="3" customFormat="1" ht="14.25" x14ac:dyDescent="0.3">
      <c r="B192" s="85"/>
      <c r="C192" s="85"/>
      <c r="D192" s="85"/>
      <c r="E192" s="86"/>
      <c r="F192" s="85"/>
      <c r="G192" s="85"/>
    </row>
    <row r="193" spans="2:7" s="3" customFormat="1" ht="14.25" x14ac:dyDescent="0.3">
      <c r="B193" s="85"/>
      <c r="C193" s="85"/>
      <c r="D193" s="85"/>
      <c r="E193" s="86"/>
      <c r="F193" s="85"/>
      <c r="G193" s="85"/>
    </row>
    <row r="194" spans="2:7" s="3" customFormat="1" ht="14.25" x14ac:dyDescent="0.3">
      <c r="B194" s="85"/>
      <c r="C194" s="85"/>
      <c r="D194" s="85"/>
      <c r="E194" s="86"/>
      <c r="F194" s="85"/>
      <c r="G194" s="85"/>
    </row>
    <row r="195" spans="2:7" s="3" customFormat="1" ht="14.25" x14ac:dyDescent="0.3">
      <c r="B195" s="85"/>
      <c r="C195" s="85"/>
      <c r="D195" s="85"/>
      <c r="E195" s="86"/>
      <c r="F195" s="85"/>
      <c r="G195" s="85"/>
    </row>
    <row r="196" spans="2:7" s="3" customFormat="1" ht="14.25" x14ac:dyDescent="0.3">
      <c r="B196" s="85"/>
      <c r="C196" s="85"/>
      <c r="D196" s="85"/>
      <c r="E196" s="86"/>
      <c r="F196" s="85"/>
      <c r="G196" s="85"/>
    </row>
    <row r="197" spans="2:7" s="3" customFormat="1" ht="14.25" x14ac:dyDescent="0.3">
      <c r="B197" s="85"/>
      <c r="C197" s="85"/>
      <c r="D197" s="85"/>
      <c r="E197" s="86"/>
      <c r="F197" s="85"/>
      <c r="G197" s="85"/>
    </row>
    <row r="198" spans="2:7" s="3" customFormat="1" ht="14.25" x14ac:dyDescent="0.3">
      <c r="B198" s="85"/>
      <c r="C198" s="85"/>
      <c r="D198" s="85"/>
      <c r="E198" s="86"/>
      <c r="F198" s="85"/>
      <c r="G198" s="85"/>
    </row>
    <row r="199" spans="2:7" s="3" customFormat="1" ht="14.25" x14ac:dyDescent="0.3">
      <c r="B199" s="85"/>
      <c r="C199" s="85"/>
      <c r="D199" s="85"/>
      <c r="E199" s="86"/>
      <c r="F199" s="85"/>
      <c r="G199" s="85"/>
    </row>
    <row r="200" spans="2:7" s="3" customFormat="1" ht="14.25" x14ac:dyDescent="0.3">
      <c r="B200" s="85"/>
      <c r="C200" s="85"/>
      <c r="D200" s="85"/>
      <c r="E200" s="86"/>
      <c r="F200" s="85"/>
      <c r="G200" s="85"/>
    </row>
    <row r="201" spans="2:7" s="3" customFormat="1" ht="14.25" x14ac:dyDescent="0.3">
      <c r="B201" s="85"/>
      <c r="C201" s="85"/>
      <c r="D201" s="85"/>
      <c r="E201" s="86"/>
      <c r="F201" s="85"/>
      <c r="G201" s="85"/>
    </row>
    <row r="202" spans="2:7" s="3" customFormat="1" ht="14.25" x14ac:dyDescent="0.3">
      <c r="B202" s="85"/>
      <c r="C202" s="85"/>
      <c r="D202" s="85"/>
      <c r="E202" s="86"/>
      <c r="F202" s="85"/>
      <c r="G202" s="85"/>
    </row>
  </sheetData>
  <mergeCells count="19">
    <mergeCell ref="B187:G187"/>
    <mergeCell ref="B93:G93"/>
    <mergeCell ref="B185:G185"/>
    <mergeCell ref="B101:G101"/>
    <mergeCell ref="B102:G102"/>
    <mergeCell ref="B103:G103"/>
    <mergeCell ref="B104:G104"/>
    <mergeCell ref="C71:G92"/>
    <mergeCell ref="B2:G2"/>
    <mergeCell ref="B3:G3"/>
    <mergeCell ref="B4:G4"/>
    <mergeCell ref="B5:G5"/>
    <mergeCell ref="C7:G7"/>
    <mergeCell ref="C10:G30"/>
    <mergeCell ref="B63:G63"/>
    <mergeCell ref="B64:G64"/>
    <mergeCell ref="B65:G65"/>
    <mergeCell ref="B66:G66"/>
    <mergeCell ref="C68:G68"/>
  </mergeCells>
  <printOptions horizontalCentered="1" verticalCentered="1" gridLines="1"/>
  <pageMargins left="0.39370078740157483" right="0.39370078740157483" top="0.39370078740157483" bottom="0.39370078740157483" header="0.31496062992125984" footer="0.31496062992125984"/>
  <pageSetup scale="85" orientation="portrait" r:id="rId1"/>
  <headerFooter scaleWithDoc="0" alignWithMargins="0">
    <oddFooter>&amp;R&amp;"Century Gothic,Normal"&amp;7
&amp;8hoja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GIMNASIO CATALOGO LICITACION</vt:lpstr>
      <vt:lpstr>'GIMNASIO CATALOGO LICITACION'!Área_de_impresión</vt:lpstr>
      <vt:lpstr>'GIMNASIO CATALOGO LICITACION'!Títulos_a_imprimir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Arq. Jorge Menes</dc:creator>
  <cp:lastModifiedBy>unsis</cp:lastModifiedBy>
  <cp:lastPrinted>2025-11-07T22:41:30Z</cp:lastPrinted>
  <dcterms:created xsi:type="dcterms:W3CDTF">2006-08-08T15:12:16Z</dcterms:created>
  <dcterms:modified xsi:type="dcterms:W3CDTF">2025-11-15T00:04:25Z</dcterms:modified>
</cp:coreProperties>
</file>